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74" firstSheet="3" activeTab="3"/>
  </bookViews>
  <sheets>
    <sheet name="брат" sheetId="1" state="hidden" r:id="rId1"/>
    <sheet name="гвард" sheetId="2" state="hidden" r:id="rId2"/>
    <sheet name="бено" sheetId="3" state="hidden" r:id="rId3"/>
    <sheet name="знам" sheetId="4" r:id="rId4"/>
    <sheet name="внаур" sheetId="5" state="hidden" r:id="rId5"/>
    <sheet name="надтер" sheetId="6" state="hidden" r:id="rId6"/>
    <sheet name="мекен" sheetId="7" state="hidden" r:id="rId7"/>
    <sheet name="подгор" sheetId="8" state="hidden" r:id="rId8"/>
    <sheet name="зебир" sheetId="9" state="hidden" r:id="rId9"/>
    <sheet name="кала" sheetId="10" state="hidden" r:id="rId10"/>
    <sheet name="комар" sheetId="11" state="hidden" r:id="rId11"/>
    <sheet name="гораг" sheetId="12" state="hidden" r:id="rId12"/>
    <sheet name="свод" sheetId="13" state="hidden" r:id="rId13"/>
  </sheets>
  <definedNames>
    <definedName name="_xlfn.BAHTTEXT" hidden="1">#NAME?</definedName>
    <definedName name="В175">#REF!</definedName>
    <definedName name="_xlnm.Print_Titles" localSheetId="2">'бено'!$10:$12</definedName>
    <definedName name="_xlnm.Print_Titles" localSheetId="0">'брат'!$10:$12</definedName>
    <definedName name="_xlnm.Print_Titles" localSheetId="4">'внаур'!$10:$12</definedName>
    <definedName name="_xlnm.Print_Titles" localSheetId="1">'гвард'!$10:$12</definedName>
    <definedName name="_xlnm.Print_Titles" localSheetId="11">'гораг'!$10:$12</definedName>
    <definedName name="_xlnm.Print_Titles" localSheetId="8">'зебир'!$10:$12</definedName>
    <definedName name="_xlnm.Print_Titles" localSheetId="3">'знам'!$10:$12</definedName>
    <definedName name="_xlnm.Print_Titles" localSheetId="9">'кала'!$10:$12</definedName>
    <definedName name="_xlnm.Print_Titles" localSheetId="10">'комар'!$10:$12</definedName>
    <definedName name="_xlnm.Print_Titles" localSheetId="6">'мекен'!$10:$12</definedName>
    <definedName name="_xlnm.Print_Titles" localSheetId="5">'надтер'!$10:$12</definedName>
    <definedName name="_xlnm.Print_Titles" localSheetId="7">'подгор'!$10:$12</definedName>
    <definedName name="_xlnm.Print_Titles" localSheetId="12">'свод'!$10:$12</definedName>
    <definedName name="_xlnm.Print_Area" localSheetId="2">'бено'!$A$1:$G$75</definedName>
    <definedName name="_xlnm.Print_Area" localSheetId="0">'брат'!$A$1:$G$75</definedName>
    <definedName name="_xlnm.Print_Area" localSheetId="4">'внаур'!$A$1:$G$75</definedName>
    <definedName name="_xlnm.Print_Area" localSheetId="1">'гвард'!$A$1:$G$75</definedName>
    <definedName name="_xlnm.Print_Area" localSheetId="11">'гораг'!$A$1:$G$75</definedName>
    <definedName name="_xlnm.Print_Area" localSheetId="8">'зебир'!$A$1:$G$75</definedName>
    <definedName name="_xlnm.Print_Area" localSheetId="3">'знам'!$A$1:$G$80</definedName>
    <definedName name="_xlnm.Print_Area" localSheetId="9">'кала'!$A$1:$G$75</definedName>
    <definedName name="_xlnm.Print_Area" localSheetId="10">'комар'!$A$1:$G$75</definedName>
    <definedName name="_xlnm.Print_Area" localSheetId="6">'мекен'!$A$1:$G$75</definedName>
    <definedName name="_xlnm.Print_Area" localSheetId="5">'надтер'!$A$1:$G$72</definedName>
    <definedName name="_xlnm.Print_Area" localSheetId="7">'подгор'!$A$1:$G$75</definedName>
    <definedName name="_xlnm.Print_Area" localSheetId="12">'свод'!$A$1:$G$75</definedName>
  </definedNames>
  <calcPr fullCalcOnLoad="1"/>
</workbook>
</file>

<file path=xl/sharedStrings.xml><?xml version="1.0" encoding="utf-8"?>
<sst xmlns="http://schemas.openxmlformats.org/spreadsheetml/2006/main" count="3963" uniqueCount="172">
  <si>
    <t>01</t>
  </si>
  <si>
    <t>03</t>
  </si>
  <si>
    <t>Жилищное хозяйство</t>
  </si>
  <si>
    <t>04</t>
  </si>
  <si>
    <t>05</t>
  </si>
  <si>
    <t>02</t>
  </si>
  <si>
    <t>08</t>
  </si>
  <si>
    <t>Жилищно-коммунальное хозяйство</t>
  </si>
  <si>
    <t>350 00 00</t>
  </si>
  <si>
    <t>Общегосударственные вопросы</t>
  </si>
  <si>
    <t>Поддержка жилищного хозяйства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</si>
  <si>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</si>
  <si>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</si>
  <si>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</si>
  <si>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</si>
  <si>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</si>
  <si>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</si>
  <si>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</si>
  <si>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</si>
  <si>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</si>
  <si>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</si>
  <si>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</si>
  <si>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</si>
  <si>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Коды бюджетной классификации</t>
  </si>
  <si>
    <t>вед. струк. расх.</t>
  </si>
  <si>
    <t>раздел</t>
  </si>
  <si>
    <t>подраздел</t>
  </si>
  <si>
    <t>целевая стстья</t>
  </si>
  <si>
    <t>вид расходов</t>
  </si>
  <si>
    <t>Наименование</t>
  </si>
  <si>
    <t>350 01 00</t>
  </si>
  <si>
    <t>Компенсация выпадающих доходов организациям, предоставляющим жилищные услуги</t>
  </si>
  <si>
    <t>350 02 00</t>
  </si>
  <si>
    <t>Капитальный ремонт государственного жилищного фонда</t>
  </si>
  <si>
    <t>Уличное освещение</t>
  </si>
  <si>
    <t>600 02 00</t>
  </si>
  <si>
    <t>Содержание автомобильных дорог и инженерных сооружений</t>
  </si>
  <si>
    <t>Озеленение</t>
  </si>
  <si>
    <t>Прочие мероприятия по благоустройствугородских округов и поселений</t>
  </si>
  <si>
    <t>440 99 00</t>
  </si>
  <si>
    <t>442 99 00</t>
  </si>
  <si>
    <t>Благоустройство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</si>
  <si>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</si>
  <si>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</si>
  <si>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</si>
  <si>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</si>
  <si>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</si>
  <si>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</si>
  <si>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</si>
  <si>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</si>
  <si>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</si>
  <si>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</si>
  <si>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</si>
  <si>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</si>
  <si>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</si>
  <si>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</si>
  <si>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</si>
  <si>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Братское сельское поселение</t>
  </si>
  <si>
    <t>Гвардейское сельское поселение</t>
  </si>
  <si>
    <t>Бено-Юртовское сельское поселение</t>
  </si>
  <si>
    <t>Знаменское сельское поселение</t>
  </si>
  <si>
    <t>Верхненаурское сельское поселение</t>
  </si>
  <si>
    <t>Надтеречненское сельское поселение</t>
  </si>
  <si>
    <t>Мекен-Юртовское сельское поселение</t>
  </si>
  <si>
    <t>Подгорненское сельское поселение</t>
  </si>
  <si>
    <t>Зебир-Юртовское сельское поселение</t>
  </si>
  <si>
    <t>Калаусское сельское поселение</t>
  </si>
  <si>
    <t>Горагорское сельское поселение</t>
  </si>
  <si>
    <t xml:space="preserve">                                                                      к решению Совета депутатов Знаменского сельского поселения</t>
  </si>
  <si>
    <t xml:space="preserve">                                                                      к решению Совета депутатов Братского сельского поселения</t>
  </si>
  <si>
    <t xml:space="preserve">                                                                      к решению Совета депутатов Гвардейского сельского поселения</t>
  </si>
  <si>
    <t xml:space="preserve">                                                                      к решению Совета депутатов Бено-Юртовского сельского поселения</t>
  </si>
  <si>
    <t xml:space="preserve">                                                                      к решению Совета депутатов Верхненаурского сельского поселения</t>
  </si>
  <si>
    <t xml:space="preserve">                                                                      к решению Совета депутатов Надтеречненского сельского поселения</t>
  </si>
  <si>
    <t xml:space="preserve">                                                                      к решению Совета депутатов Мекен-Юртовского сельского поселения</t>
  </si>
  <si>
    <t xml:space="preserve">                                                                      к решению Совета депутатов Подгорненского сельского поселения</t>
  </si>
  <si>
    <t xml:space="preserve">                                                                      к решению Совета депутатов Зебир-Юртовского сельского поселения</t>
  </si>
  <si>
    <t xml:space="preserve">                                                                      к решению Совета депутатов Калаусского сельского поселения</t>
  </si>
  <si>
    <t xml:space="preserve">                                                                      к решению Совета депутатов Комаровского сельского поселения</t>
  </si>
  <si>
    <t xml:space="preserve">                                                                      к решению Совета депутатов Горагорского сельского поселения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</si>
  <si>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</si>
  <si>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</si>
  <si>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</si>
  <si>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</si>
  <si>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и референдумов (местные)</t>
  </si>
  <si>
    <t>020 00 03</t>
  </si>
  <si>
    <t>Прочие расходы</t>
  </si>
  <si>
    <t>013</t>
  </si>
  <si>
    <t>Резервные фонды</t>
  </si>
  <si>
    <t>Резервные фонды (местные)</t>
  </si>
  <si>
    <t>тыс. рублей</t>
  </si>
  <si>
    <t>121</t>
  </si>
  <si>
    <t>244</t>
  </si>
  <si>
    <t>Фонд оплаты труда и страховые взносы</t>
  </si>
  <si>
    <t>Прочие закупки товаров, работ и услуг для государственных нужд</t>
  </si>
  <si>
    <t>11</t>
  </si>
  <si>
    <t>870</t>
  </si>
  <si>
    <t>Резервные средства</t>
  </si>
  <si>
    <t>111</t>
  </si>
  <si>
    <t>611</t>
  </si>
  <si>
    <t>612</t>
  </si>
  <si>
    <t>Субсидии бюджетным учреждениям на финансовое обеспечение государственного задания</t>
  </si>
  <si>
    <t>Субсидии бюджетным учреждениям на иные цели</t>
  </si>
  <si>
    <t>Комаровское сельское поселение</t>
  </si>
  <si>
    <t xml:space="preserve">                                                                      Приложение  5</t>
  </si>
  <si>
    <t xml:space="preserve">                                                                      Приложение   5</t>
  </si>
  <si>
    <t>112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</si>
  <si>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</si>
  <si>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</si>
  <si>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Сумма на год</t>
  </si>
  <si>
    <t>14</t>
  </si>
  <si>
    <t>Межбюджетные трансферты</t>
  </si>
  <si>
    <t>521 00 00</t>
  </si>
  <si>
    <t>521 05 00</t>
  </si>
  <si>
    <t>521</t>
  </si>
  <si>
    <t>Прочие межбюджетные трансферты общего характера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</si>
  <si>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</si>
  <si>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Субсидии,   за   исключением   субсидий  на  софинансирование   объектов капитального строительства государственной собственности и  муниципальной собственности"</t>
  </si>
  <si>
    <t>Региональный фонд финансовой поддержки</t>
  </si>
  <si>
    <t>242</t>
  </si>
  <si>
    <t>Безвозмездные перечисления организациям, за исключением государственных и муниципальных организаций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</si>
  <si>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</si>
  <si>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</si>
  <si>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</si>
  <si>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</si>
  <si>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безопасность и правоохранительная деятельность</t>
  </si>
  <si>
    <t>129</t>
  </si>
  <si>
    <t>119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</si>
  <si>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</si>
  <si>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</si>
  <si>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 xml:space="preserve">                                                                       от " ____ " ____________ 2016 г. № ____</t>
  </si>
  <si>
    <t>219</t>
  </si>
  <si>
    <t>002 0000 000</t>
  </si>
  <si>
    <t>002 0004 000</t>
  </si>
  <si>
    <t>070 0000 000</t>
  </si>
  <si>
    <t>070 0005 020</t>
  </si>
  <si>
    <t>001 0000 000</t>
  </si>
  <si>
    <t>001 0036 000</t>
  </si>
  <si>
    <t>218 0000 000</t>
  </si>
  <si>
    <t>218 0002 000</t>
  </si>
  <si>
    <t>440 0000 000</t>
  </si>
  <si>
    <t>440 0099 00</t>
  </si>
  <si>
    <t>600 0000 000</t>
  </si>
  <si>
    <t>600 0001 000</t>
  </si>
  <si>
    <t>601 0001 000</t>
  </si>
  <si>
    <t>602 0001 000</t>
  </si>
  <si>
    <t>600 0003 000</t>
  </si>
  <si>
    <t>600 0005 000</t>
  </si>
  <si>
    <t>440 0099 000</t>
  </si>
  <si>
    <t xml:space="preserve">                                                                       от " ____ " ____________ 2017 г. № ____</t>
  </si>
  <si>
    <t xml:space="preserve">                                                                     "О бюджете Братского сельского поселения на 2018 год"</t>
  </si>
  <si>
    <t>Ведомственная структура расходов бюджета сельского поселения на 2018 г.</t>
  </si>
  <si>
    <t>СВОД ведомственной структуры расходов бюджета сельских поселений на 2018 г.</t>
  </si>
  <si>
    <t>Сельское поселение</t>
  </si>
  <si>
    <t>Оплата производится по новой системе!!!</t>
  </si>
  <si>
    <t>08 01  5170008000 530 251 - КБК</t>
  </si>
  <si>
    <t>517 0008 000</t>
  </si>
  <si>
    <t>530</t>
  </si>
  <si>
    <t>Субвенции на осуществление полномочий по решению вопросов местного значения из бюджетов поселений бюджету муниципального района</t>
  </si>
  <si>
    <t xml:space="preserve">                                                                     "О бюджете Гвардейского сельского поселения на 2018 год"</t>
  </si>
  <si>
    <t xml:space="preserve">                                                                     "О бюджете Бено-Юртовского сельского поселения на 2018 год"</t>
  </si>
  <si>
    <t xml:space="preserve">                                                                     "О бюджете Знаменского сельского поселения на 2018 год"</t>
  </si>
  <si>
    <t xml:space="preserve">                                                                     "О бюджете Верхненаурского сельского поселения на 2018 год"</t>
  </si>
  <si>
    <t xml:space="preserve">                                                                     "О бюджете Надтеречненского сельского поселения на 2018 год"</t>
  </si>
  <si>
    <t xml:space="preserve">                                                                     "О бюджете Мекен-Юртовского сельского поселения на 2018 год"</t>
  </si>
  <si>
    <t xml:space="preserve">                                                                     "О бюджете Подгорненского сельского поселения на 2018 год"</t>
  </si>
  <si>
    <t xml:space="preserve">                                                                     "О бюджете Зебир-Юртовского сельского поселения на 2018 год"</t>
  </si>
  <si>
    <t xml:space="preserve">                                                                     "О бюджете Калаусского сельского поселения на 2018 год"</t>
  </si>
  <si>
    <t xml:space="preserve">                                                                     "О бюджете Комаровского сельского поселения на 2018 год"</t>
  </si>
  <si>
    <t xml:space="preserve">                                                                     "О бюджете Горагорского сельского поселения на 2018 год"</t>
  </si>
  <si>
    <t>Ведомственная структура расходов бюджета сельского поселения на 2018г.</t>
  </si>
  <si>
    <t xml:space="preserve">                                                                       от " 29 " декабря 2017 г. № 28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</si>
</sst>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0" fontId="6" fillId="34" borderId="11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186" fontId="7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84" fontId="7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7" fillId="33" borderId="0" xfId="0" applyNumberFormat="1" applyFont="1" applyFill="1" applyBorder="1" applyAlignment="1" applyProtection="1">
      <alignment/>
      <protection locked="0"/>
    </xf>
    <xf numFmtId="172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 applyProtection="1">
      <alignment horizontal="center" vertical="center"/>
      <protection/>
    </xf>
    <xf numFmtId="189" fontId="6" fillId="34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9" fontId="6" fillId="34" borderId="11" xfId="0" applyNumberFormat="1" applyFont="1" applyFill="1" applyBorder="1" applyAlignment="1">
      <alignment horizontal="right" vertical="center"/>
    </xf>
    <xf numFmtId="198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left" vertical="center" wrapText="1"/>
    </xf>
    <xf numFmtId="188" fontId="6" fillId="34" borderId="11" xfId="0" applyNumberFormat="1" applyFont="1" applyFill="1" applyBorder="1" applyAlignment="1" applyProtection="1">
      <alignment horizontal="center" vertical="center"/>
      <protection locked="0"/>
    </xf>
    <xf numFmtId="186" fontId="6" fillId="0" borderId="0" xfId="0" applyNumberFormat="1" applyFont="1" applyAlignment="1">
      <alignment/>
    </xf>
    <xf numFmtId="0" fontId="6" fillId="0" borderId="0" xfId="0" applyFont="1" applyAlignment="1">
      <alignment/>
    </xf>
    <xf numFmtId="172" fontId="11" fillId="0" borderId="0" xfId="0" applyNumberFormat="1" applyFont="1" applyAlignment="1">
      <alignment horizontal="left" wrapText="1"/>
    </xf>
    <xf numFmtId="172" fontId="12" fillId="0" borderId="0" xfId="0" applyNumberFormat="1" applyFont="1" applyAlignment="1">
      <alignment horizontal="left"/>
    </xf>
    <xf numFmtId="172" fontId="11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189" fontId="8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198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horizontal="center"/>
    </xf>
    <xf numFmtId="172" fontId="6" fillId="34" borderId="0" xfId="0" applyNumberFormat="1" applyFont="1" applyFill="1" applyBorder="1" applyAlignment="1">
      <alignment horizontal="right" vertical="center"/>
    </xf>
    <xf numFmtId="172" fontId="7" fillId="35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12" xfId="0" applyFont="1" applyFill="1" applyBorder="1" applyAlignment="1">
      <alignment horizontal="left" vertical="center" wrapText="1"/>
    </xf>
    <xf numFmtId="0" fontId="16" fillId="36" borderId="13" xfId="0" applyFont="1" applyFill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 wrapText="1"/>
    </xf>
    <xf numFmtId="189" fontId="6" fillId="36" borderId="13" xfId="0" applyNumberFormat="1" applyFont="1" applyFill="1" applyBorder="1" applyAlignment="1">
      <alignment horizontal="right" vertical="center" wrapText="1"/>
    </xf>
    <xf numFmtId="172" fontId="15" fillId="34" borderId="0" xfId="0" applyNumberFormat="1" applyFont="1" applyFill="1" applyBorder="1" applyAlignment="1">
      <alignment horizontal="right" vertical="center"/>
    </xf>
    <xf numFmtId="172" fontId="13" fillId="35" borderId="0" xfId="0" applyNumberFormat="1" applyFont="1" applyFill="1" applyBorder="1" applyAlignment="1">
      <alignment horizontal="right" vertical="center"/>
    </xf>
    <xf numFmtId="172" fontId="13" fillId="37" borderId="0" xfId="0" applyNumberFormat="1" applyFont="1" applyFill="1" applyBorder="1" applyAlignment="1">
      <alignment horizontal="right" vertical="center"/>
    </xf>
    <xf numFmtId="172" fontId="6" fillId="37" borderId="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37" borderId="0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center" vertical="center"/>
    </xf>
    <xf numFmtId="189" fontId="7" fillId="0" borderId="12" xfId="0" applyNumberFormat="1" applyFont="1" applyFill="1" applyBorder="1" applyAlignment="1">
      <alignment horizontal="right" vertical="center"/>
    </xf>
    <xf numFmtId="49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49" fontId="6" fillId="34" borderId="12" xfId="0" applyNumberFormat="1" applyFont="1" applyFill="1" applyBorder="1" applyAlignment="1" applyProtection="1">
      <alignment horizontal="center" vertical="center"/>
      <protection/>
    </xf>
    <xf numFmtId="49" fontId="6" fillId="34" borderId="12" xfId="0" applyNumberFormat="1" applyFont="1" applyFill="1" applyBorder="1" applyAlignment="1">
      <alignment horizontal="center" vertical="center"/>
    </xf>
    <xf numFmtId="189" fontId="6" fillId="34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172" fontId="13" fillId="35" borderId="0" xfId="0" applyNumberFormat="1" applyFont="1" applyFill="1" applyBorder="1" applyAlignment="1">
      <alignment vertical="center"/>
    </xf>
    <xf numFmtId="0" fontId="12" fillId="0" borderId="0" xfId="0" applyFont="1" applyBorder="1" applyAlignment="1" applyProtection="1">
      <alignment horizontal="center"/>
      <protection/>
    </xf>
    <xf numFmtId="0" fontId="6" fillId="33" borderId="0" xfId="0" applyFont="1" applyFill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SheetLayoutView="100" workbookViewId="0" topLeftCell="A1">
      <selection activeCell="G54" sqref="G54"/>
    </sheetView>
  </sheetViews>
  <sheetFormatPr defaultColWidth="9.00390625" defaultRowHeight="12.75"/>
  <cols>
    <col min="1" max="1" width="57.625" style="6" customWidth="1"/>
    <col min="2" max="2" width="5.25390625" style="0" customWidth="1"/>
    <col min="3" max="3" width="6.25390625" style="0" customWidth="1"/>
    <col min="4" max="4" width="6.00390625" style="0" customWidth="1"/>
    <col min="5" max="5" width="10.875" style="0" customWidth="1"/>
    <col min="6" max="6" width="5.625" style="0" customWidth="1"/>
    <col min="7" max="7" width="11.875" style="15" customWidth="1"/>
    <col min="8" max="8" width="13.25390625" style="15" customWidth="1"/>
    <col min="9" max="9" width="12.875" style="15" customWidth="1"/>
    <col min="10" max="10" width="13.00390625" style="15" customWidth="1"/>
    <col min="11" max="11" width="12.625" style="15" customWidth="1"/>
    <col min="12" max="12" width="11.625" style="0" bestFit="1" customWidth="1"/>
    <col min="13" max="13" width="14.625" style="0" customWidth="1"/>
  </cols>
  <sheetData>
    <row r="1" spans="1:11" ht="15.75">
      <c r="A1" s="80" t="s">
        <v>104</v>
      </c>
      <c r="B1" s="80"/>
      <c r="C1" s="80"/>
      <c r="D1" s="80"/>
      <c r="E1" s="80"/>
      <c r="F1" s="80"/>
      <c r="G1" s="80"/>
      <c r="H1" s="43"/>
      <c r="I1" s="43"/>
      <c r="J1" s="43"/>
      <c r="K1" s="43"/>
    </row>
    <row r="2" spans="1:11" s="11" customFormat="1" ht="15.75" customHeight="1">
      <c r="A2" s="80" t="s">
        <v>69</v>
      </c>
      <c r="B2" s="80"/>
      <c r="C2" s="80"/>
      <c r="D2" s="80"/>
      <c r="E2" s="80"/>
      <c r="F2" s="80"/>
      <c r="G2" s="80"/>
      <c r="H2" s="34"/>
      <c r="I2" s="34"/>
      <c r="J2" s="34"/>
      <c r="K2" s="34"/>
    </row>
    <row r="3" spans="1:11" s="11" customFormat="1" ht="15.75">
      <c r="A3" s="80" t="s">
        <v>150</v>
      </c>
      <c r="B3" s="80"/>
      <c r="C3" s="80"/>
      <c r="D3" s="80"/>
      <c r="E3" s="80"/>
      <c r="F3" s="80"/>
      <c r="G3" s="80"/>
      <c r="H3" s="44"/>
      <c r="I3" s="44"/>
      <c r="J3" s="44"/>
      <c r="K3" s="44"/>
    </row>
    <row r="4" spans="1:11" s="11" customFormat="1" ht="15.75">
      <c r="A4" s="80" t="s">
        <v>149</v>
      </c>
      <c r="B4" s="80"/>
      <c r="C4" s="80"/>
      <c r="D4" s="80"/>
      <c r="E4" s="80"/>
      <c r="F4" s="80"/>
      <c r="G4" s="80"/>
      <c r="H4" s="35"/>
      <c r="I4" s="36"/>
      <c r="J4" s="36"/>
      <c r="K4" s="36"/>
    </row>
    <row r="5" spans="1:11" s="11" customFormat="1" ht="15.75">
      <c r="A5" s="50"/>
      <c r="B5" s="50"/>
      <c r="C5" s="50"/>
      <c r="D5" s="50"/>
      <c r="E5" s="45"/>
      <c r="F5" s="45"/>
      <c r="G5" s="45"/>
      <c r="H5" s="35"/>
      <c r="I5" s="36"/>
      <c r="J5" s="36"/>
      <c r="K5" s="36"/>
    </row>
    <row r="6" spans="1:11" s="11" customFormat="1" ht="15.75">
      <c r="A6" s="50"/>
      <c r="B6" s="50"/>
      <c r="C6" s="50"/>
      <c r="D6" s="50"/>
      <c r="E6" s="45"/>
      <c r="F6" s="45"/>
      <c r="G6" s="45"/>
      <c r="H6" s="35"/>
      <c r="I6" s="36"/>
      <c r="J6" s="36"/>
      <c r="K6" s="36"/>
    </row>
    <row r="7" spans="1:11" s="11" customFormat="1" ht="21" customHeight="1">
      <c r="A7" s="79" t="s">
        <v>151</v>
      </c>
      <c r="B7" s="79"/>
      <c r="C7" s="79"/>
      <c r="D7" s="79"/>
      <c r="E7" s="79"/>
      <c r="F7" s="79"/>
      <c r="G7" s="79"/>
      <c r="H7" s="40"/>
      <c r="I7" s="40"/>
      <c r="J7" s="40"/>
      <c r="K7" s="40"/>
    </row>
    <row r="8" spans="1:11" s="11" customFormat="1" ht="15.75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</row>
    <row r="9" spans="1:11" s="11" customFormat="1" ht="13.5" customHeight="1">
      <c r="A9" s="12"/>
      <c r="B9" s="7"/>
      <c r="C9" s="7"/>
      <c r="D9" s="7"/>
      <c r="E9" s="7"/>
      <c r="F9" s="10"/>
      <c r="G9" s="16" t="s">
        <v>90</v>
      </c>
      <c r="H9" s="16"/>
      <c r="I9" s="82"/>
      <c r="J9" s="82"/>
      <c r="K9" s="46"/>
    </row>
    <row r="10" spans="1:11" s="1" customFormat="1" ht="12.75" customHeight="1">
      <c r="A10" s="81" t="s">
        <v>29</v>
      </c>
      <c r="B10" s="84" t="s">
        <v>23</v>
      </c>
      <c r="C10" s="84"/>
      <c r="D10" s="84"/>
      <c r="E10" s="84"/>
      <c r="F10" s="84"/>
      <c r="G10" s="85" t="s">
        <v>109</v>
      </c>
      <c r="H10" s="86"/>
      <c r="I10" s="86"/>
      <c r="J10" s="86"/>
      <c r="K10" s="86"/>
    </row>
    <row r="11" spans="1:11" s="1" customFormat="1" ht="10.5" customHeight="1">
      <c r="A11" s="81"/>
      <c r="B11" s="84" t="s">
        <v>24</v>
      </c>
      <c r="C11" s="83" t="s">
        <v>25</v>
      </c>
      <c r="D11" s="83" t="s">
        <v>26</v>
      </c>
      <c r="E11" s="83" t="s">
        <v>27</v>
      </c>
      <c r="F11" s="83" t="s">
        <v>28</v>
      </c>
      <c r="G11" s="85"/>
      <c r="H11" s="47"/>
      <c r="I11" s="47"/>
      <c r="J11" s="47"/>
      <c r="K11" s="47"/>
    </row>
    <row r="12" spans="1:11" s="2" customFormat="1" ht="12.75">
      <c r="A12" s="81"/>
      <c r="B12" s="84"/>
      <c r="C12" s="83"/>
      <c r="D12" s="83"/>
      <c r="E12" s="83"/>
      <c r="F12" s="83"/>
      <c r="G12" s="85"/>
      <c r="H12" s="18"/>
      <c r="I12" s="18"/>
      <c r="J12" s="18"/>
      <c r="K12" s="18"/>
    </row>
    <row r="13" spans="1:11" s="2" customFormat="1" ht="14.25">
      <c r="A13" s="58" t="s">
        <v>22</v>
      </c>
      <c r="B13" s="59"/>
      <c r="C13" s="59"/>
      <c r="D13" s="59"/>
      <c r="E13" s="59"/>
      <c r="F13" s="59"/>
      <c r="G13" s="60">
        <f>G14</f>
        <v>6688.44</v>
      </c>
      <c r="H13" s="18"/>
      <c r="I13" s="18"/>
      <c r="J13" s="18"/>
      <c r="K13" s="18"/>
    </row>
    <row r="14" spans="1:11" s="24" customFormat="1" ht="12.75">
      <c r="A14" s="21" t="s">
        <v>57</v>
      </c>
      <c r="B14" s="22">
        <v>660</v>
      </c>
      <c r="C14" s="52"/>
      <c r="D14" s="52"/>
      <c r="E14" s="52"/>
      <c r="F14" s="20"/>
      <c r="G14" s="23">
        <f>G15+G31+G44+G61+G39</f>
        <v>6688.44</v>
      </c>
      <c r="H14" s="48"/>
      <c r="I14" s="48"/>
      <c r="J14" s="48"/>
      <c r="K14" s="48"/>
    </row>
    <row r="15" spans="1:11" s="56" customFormat="1" ht="13.5">
      <c r="A15" s="30" t="s">
        <v>9</v>
      </c>
      <c r="B15" s="38" t="s">
        <v>42</v>
      </c>
      <c r="C15" s="52" t="s">
        <v>0</v>
      </c>
      <c r="D15" s="52"/>
      <c r="E15" s="52"/>
      <c r="F15" s="52"/>
      <c r="G15" s="23">
        <f>G16+G23+G27</f>
        <v>3734.264</v>
      </c>
      <c r="H15" s="61"/>
      <c r="I15" s="61"/>
      <c r="J15" s="61"/>
      <c r="K15" s="61"/>
    </row>
    <row r="16" spans="1:11" s="13" customFormat="1" ht="38.25">
      <c r="A16" s="3" t="s">
        <v>20</v>
      </c>
      <c r="B16" s="29" t="s">
        <v>42</v>
      </c>
      <c r="C16" s="4" t="s">
        <v>0</v>
      </c>
      <c r="D16" s="4" t="s">
        <v>3</v>
      </c>
      <c r="E16" s="4"/>
      <c r="F16" s="4"/>
      <c r="G16" s="19">
        <f>G17</f>
        <v>3729.264</v>
      </c>
      <c r="H16" s="63"/>
      <c r="I16" s="63"/>
      <c r="J16" s="63"/>
      <c r="K16" s="63"/>
    </row>
    <row r="17" spans="1:11" s="28" customFormat="1" ht="12.75">
      <c r="A17" s="3" t="s">
        <v>11</v>
      </c>
      <c r="B17" s="29" t="s">
        <v>42</v>
      </c>
      <c r="C17" s="4" t="s">
        <v>0</v>
      </c>
      <c r="D17" s="4" t="s">
        <v>3</v>
      </c>
      <c r="E17" s="4" t="s">
        <v>132</v>
      </c>
      <c r="F17" s="4"/>
      <c r="G17" s="19">
        <f>G18</f>
        <v>3729.264</v>
      </c>
      <c r="H17" s="62"/>
      <c r="I17" s="62"/>
      <c r="J17" s="62"/>
      <c r="K17" s="62"/>
    </row>
    <row r="18" spans="1:11" s="28" customFormat="1" ht="12.75">
      <c r="A18" s="3" t="s">
        <v>13</v>
      </c>
      <c r="B18" s="29" t="s">
        <v>42</v>
      </c>
      <c r="C18" s="4" t="s">
        <v>0</v>
      </c>
      <c r="D18" s="4" t="s">
        <v>3</v>
      </c>
      <c r="E18" s="4" t="s">
        <v>133</v>
      </c>
      <c r="F18" s="4"/>
      <c r="G18" s="19">
        <f>G19+G22+G21+G20</f>
        <v>3729.264</v>
      </c>
      <c r="H18" s="62"/>
      <c r="I18" s="62"/>
      <c r="J18" s="62"/>
      <c r="K18" s="62"/>
    </row>
    <row r="19" spans="1:11" s="28" customFormat="1" ht="12.75">
      <c r="A19" s="3" t="s">
        <v>93</v>
      </c>
      <c r="B19" s="29" t="s">
        <v>42</v>
      </c>
      <c r="C19" s="4" t="s">
        <v>0</v>
      </c>
      <c r="D19" s="4" t="s">
        <v>3</v>
      </c>
      <c r="E19" s="4" t="s">
        <v>133</v>
      </c>
      <c r="F19" s="4" t="s">
        <v>91</v>
      </c>
      <c r="G19" s="19">
        <v>2607</v>
      </c>
      <c r="H19" s="62"/>
      <c r="I19" s="62"/>
      <c r="J19" s="62"/>
      <c r="K19" s="62"/>
    </row>
    <row r="20" spans="1:11" s="28" customFormat="1" ht="38.25">
      <c r="A20" s="3" t="s">
        <v>128</v>
      </c>
      <c r="B20" s="29" t="s">
        <v>42</v>
      </c>
      <c r="C20" s="4" t="s">
        <v>0</v>
      </c>
      <c r="D20" s="4" t="s">
        <v>3</v>
      </c>
      <c r="E20" s="4" t="s">
        <v>133</v>
      </c>
      <c r="F20" s="4" t="s">
        <v>126</v>
      </c>
      <c r="G20" s="19">
        <v>787.314</v>
      </c>
      <c r="H20" s="62"/>
      <c r="I20" s="62"/>
      <c r="J20" s="62"/>
      <c r="K20" s="62"/>
    </row>
    <row r="21" spans="1:11" s="28" customFormat="1" ht="25.5">
      <c r="A21" s="3" t="s">
        <v>120</v>
      </c>
      <c r="B21" s="29" t="s">
        <v>42</v>
      </c>
      <c r="C21" s="4" t="s">
        <v>0</v>
      </c>
      <c r="D21" s="4" t="s">
        <v>3</v>
      </c>
      <c r="E21" s="4" t="s">
        <v>133</v>
      </c>
      <c r="F21" s="4" t="s">
        <v>119</v>
      </c>
      <c r="G21" s="19">
        <v>14.15</v>
      </c>
      <c r="H21" s="62"/>
      <c r="I21" s="62"/>
      <c r="J21" s="62"/>
      <c r="K21" s="62"/>
    </row>
    <row r="22" spans="1:11" s="28" customFormat="1" ht="12.75">
      <c r="A22" s="3" t="s">
        <v>94</v>
      </c>
      <c r="B22" s="29" t="s">
        <v>42</v>
      </c>
      <c r="C22" s="4" t="s">
        <v>0</v>
      </c>
      <c r="D22" s="4" t="s">
        <v>3</v>
      </c>
      <c r="E22" s="4" t="s">
        <v>133</v>
      </c>
      <c r="F22" s="4" t="s">
        <v>92</v>
      </c>
      <c r="G22" s="19">
        <v>320.8</v>
      </c>
      <c r="H22" s="62"/>
      <c r="I22" s="62"/>
      <c r="J22" s="62"/>
      <c r="K22" s="62"/>
    </row>
    <row r="23" spans="1:11" s="28" customFormat="1" ht="12.75" hidden="1">
      <c r="A23" s="3" t="s">
        <v>80</v>
      </c>
      <c r="B23" s="29" t="s">
        <v>42</v>
      </c>
      <c r="C23" s="4" t="s">
        <v>0</v>
      </c>
      <c r="D23" s="4" t="s">
        <v>81</v>
      </c>
      <c r="E23" s="4"/>
      <c r="F23" s="4"/>
      <c r="G23" s="19">
        <f>G24</f>
        <v>0</v>
      </c>
      <c r="H23" s="62"/>
      <c r="I23" s="62"/>
      <c r="J23" s="62"/>
      <c r="K23" s="62"/>
    </row>
    <row r="24" spans="1:11" s="28" customFormat="1" ht="12.75" hidden="1">
      <c r="A24" s="3" t="s">
        <v>82</v>
      </c>
      <c r="B24" s="29" t="s">
        <v>42</v>
      </c>
      <c r="C24" s="4" t="s">
        <v>0</v>
      </c>
      <c r="D24" s="4" t="s">
        <v>81</v>
      </c>
      <c r="E24" s="4" t="s">
        <v>83</v>
      </c>
      <c r="F24" s="4"/>
      <c r="G24" s="19">
        <f>G25</f>
        <v>0</v>
      </c>
      <c r="H24" s="62"/>
      <c r="I24" s="62"/>
      <c r="J24" s="62"/>
      <c r="K24" s="62"/>
    </row>
    <row r="25" spans="1:11" s="28" customFormat="1" ht="12.75" hidden="1">
      <c r="A25" s="3" t="s">
        <v>84</v>
      </c>
      <c r="B25" s="29" t="s">
        <v>42</v>
      </c>
      <c r="C25" s="4" t="s">
        <v>0</v>
      </c>
      <c r="D25" s="4" t="s">
        <v>81</v>
      </c>
      <c r="E25" s="4" t="s">
        <v>85</v>
      </c>
      <c r="F25" s="4"/>
      <c r="G25" s="19">
        <f>G26</f>
        <v>0</v>
      </c>
      <c r="H25" s="62"/>
      <c r="I25" s="62"/>
      <c r="J25" s="62"/>
      <c r="K25" s="62"/>
    </row>
    <row r="26" spans="1:11" s="28" customFormat="1" ht="12.75" hidden="1">
      <c r="A26" s="3" t="s">
        <v>86</v>
      </c>
      <c r="B26" s="29" t="s">
        <v>42</v>
      </c>
      <c r="C26" s="4" t="s">
        <v>0</v>
      </c>
      <c r="D26" s="4" t="s">
        <v>81</v>
      </c>
      <c r="E26" s="4" t="s">
        <v>85</v>
      </c>
      <c r="F26" s="4" t="s">
        <v>87</v>
      </c>
      <c r="G26" s="19"/>
      <c r="H26" s="62"/>
      <c r="I26" s="62"/>
      <c r="J26" s="62"/>
      <c r="K26" s="62"/>
    </row>
    <row r="27" spans="1:11" s="28" customFormat="1" ht="12.75">
      <c r="A27" s="3" t="s">
        <v>88</v>
      </c>
      <c r="B27" s="29" t="s">
        <v>42</v>
      </c>
      <c r="C27" s="4" t="s">
        <v>0</v>
      </c>
      <c r="D27" s="4" t="s">
        <v>95</v>
      </c>
      <c r="E27" s="4"/>
      <c r="F27" s="4"/>
      <c r="G27" s="19">
        <f>G28</f>
        <v>5</v>
      </c>
      <c r="H27" s="62"/>
      <c r="I27" s="62"/>
      <c r="J27" s="62"/>
      <c r="K27" s="62"/>
    </row>
    <row r="28" spans="1:11" s="28" customFormat="1" ht="12.75">
      <c r="A28" s="3" t="s">
        <v>88</v>
      </c>
      <c r="B28" s="29" t="s">
        <v>42</v>
      </c>
      <c r="C28" s="4" t="s">
        <v>0</v>
      </c>
      <c r="D28" s="4" t="s">
        <v>95</v>
      </c>
      <c r="E28" s="4" t="s">
        <v>134</v>
      </c>
      <c r="F28" s="4"/>
      <c r="G28" s="19">
        <f>G29</f>
        <v>5</v>
      </c>
      <c r="H28" s="62"/>
      <c r="I28" s="62"/>
      <c r="J28" s="62"/>
      <c r="K28" s="62"/>
    </row>
    <row r="29" spans="1:11" s="28" customFormat="1" ht="12.75">
      <c r="A29" s="3" t="s">
        <v>89</v>
      </c>
      <c r="B29" s="29" t="s">
        <v>42</v>
      </c>
      <c r="C29" s="4" t="s">
        <v>0</v>
      </c>
      <c r="D29" s="4" t="s">
        <v>95</v>
      </c>
      <c r="E29" s="4" t="s">
        <v>135</v>
      </c>
      <c r="F29" s="4"/>
      <c r="G29" s="19">
        <f>G30</f>
        <v>5</v>
      </c>
      <c r="H29" s="62"/>
      <c r="I29" s="62"/>
      <c r="J29" s="62"/>
      <c r="K29" s="62"/>
    </row>
    <row r="30" spans="1:11" s="28" customFormat="1" ht="12.75">
      <c r="A30" s="3" t="s">
        <v>97</v>
      </c>
      <c r="B30" s="29" t="s">
        <v>42</v>
      </c>
      <c r="C30" s="4" t="s">
        <v>0</v>
      </c>
      <c r="D30" s="4" t="s">
        <v>95</v>
      </c>
      <c r="E30" s="4" t="s">
        <v>135</v>
      </c>
      <c r="F30" s="4" t="s">
        <v>96</v>
      </c>
      <c r="G30" s="19">
        <v>5</v>
      </c>
      <c r="H30" s="62"/>
      <c r="I30" s="62"/>
      <c r="J30" s="62"/>
      <c r="K30" s="62"/>
    </row>
    <row r="31" spans="1:11" s="55" customFormat="1" ht="13.5">
      <c r="A31" s="30" t="s">
        <v>54</v>
      </c>
      <c r="B31" s="38" t="s">
        <v>42</v>
      </c>
      <c r="C31" s="52" t="s">
        <v>5</v>
      </c>
      <c r="D31" s="52"/>
      <c r="E31" s="52"/>
      <c r="F31" s="52"/>
      <c r="G31" s="23">
        <f>G32</f>
        <v>149.397</v>
      </c>
      <c r="H31" s="61"/>
      <c r="I31" s="61"/>
      <c r="J31" s="61"/>
      <c r="K31" s="61"/>
    </row>
    <row r="32" spans="1:11" s="28" customFormat="1" ht="12.75">
      <c r="A32" s="3" t="s">
        <v>55</v>
      </c>
      <c r="B32" s="29" t="s">
        <v>42</v>
      </c>
      <c r="C32" s="4" t="s">
        <v>5</v>
      </c>
      <c r="D32" s="4" t="s">
        <v>1</v>
      </c>
      <c r="E32" s="4"/>
      <c r="F32" s="4"/>
      <c r="G32" s="19">
        <f>G33</f>
        <v>149.397</v>
      </c>
      <c r="H32" s="62"/>
      <c r="I32" s="62"/>
      <c r="J32" s="62"/>
      <c r="K32" s="62"/>
    </row>
    <row r="33" spans="1:11" s="28" customFormat="1" ht="12.75">
      <c r="A33" s="3" t="s">
        <v>11</v>
      </c>
      <c r="B33" s="29" t="s">
        <v>42</v>
      </c>
      <c r="C33" s="4" t="s">
        <v>5</v>
      </c>
      <c r="D33" s="4" t="s">
        <v>1</v>
      </c>
      <c r="E33" s="4" t="s">
        <v>136</v>
      </c>
      <c r="F33" s="4"/>
      <c r="G33" s="19">
        <f>G34</f>
        <v>149.397</v>
      </c>
      <c r="H33" s="62"/>
      <c r="I33" s="62"/>
      <c r="J33" s="62"/>
      <c r="K33" s="62"/>
    </row>
    <row r="34" spans="1:11" s="28" customFormat="1" ht="25.5">
      <c r="A34" s="3" t="s">
        <v>56</v>
      </c>
      <c r="B34" s="29" t="s">
        <v>42</v>
      </c>
      <c r="C34" s="4" t="s">
        <v>5</v>
      </c>
      <c r="D34" s="4" t="s">
        <v>1</v>
      </c>
      <c r="E34" s="4" t="s">
        <v>137</v>
      </c>
      <c r="F34" s="4"/>
      <c r="G34" s="19">
        <f>G35+G38+G37+G36</f>
        <v>149.397</v>
      </c>
      <c r="H34" s="62"/>
      <c r="I34" s="62"/>
      <c r="J34" s="62"/>
      <c r="K34" s="62"/>
    </row>
    <row r="35" spans="1:11" s="28" customFormat="1" ht="12.75">
      <c r="A35" s="3" t="s">
        <v>93</v>
      </c>
      <c r="B35" s="29" t="s">
        <v>42</v>
      </c>
      <c r="C35" s="4" t="s">
        <v>5</v>
      </c>
      <c r="D35" s="4" t="s">
        <v>1</v>
      </c>
      <c r="E35" s="4" t="s">
        <v>137</v>
      </c>
      <c r="F35" s="4" t="s">
        <v>91</v>
      </c>
      <c r="G35" s="19">
        <v>103.364</v>
      </c>
      <c r="H35" s="62"/>
      <c r="I35" s="62"/>
      <c r="J35" s="62"/>
      <c r="K35" s="62"/>
    </row>
    <row r="36" spans="1:11" s="28" customFormat="1" ht="38.25">
      <c r="A36" s="3" t="s">
        <v>129</v>
      </c>
      <c r="B36" s="29" t="s">
        <v>42</v>
      </c>
      <c r="C36" s="4" t="s">
        <v>5</v>
      </c>
      <c r="D36" s="4" t="s">
        <v>1</v>
      </c>
      <c r="E36" s="4" t="s">
        <v>137</v>
      </c>
      <c r="F36" s="4" t="s">
        <v>131</v>
      </c>
      <c r="G36" s="19">
        <v>31.216</v>
      </c>
      <c r="H36" s="62"/>
      <c r="I36" s="62"/>
      <c r="J36" s="62"/>
      <c r="K36" s="62"/>
    </row>
    <row r="37" spans="1:11" s="28" customFormat="1" ht="25.5">
      <c r="A37" s="3" t="s">
        <v>120</v>
      </c>
      <c r="B37" s="29" t="s">
        <v>42</v>
      </c>
      <c r="C37" s="4" t="s">
        <v>5</v>
      </c>
      <c r="D37" s="4" t="s">
        <v>1</v>
      </c>
      <c r="E37" s="4" t="s">
        <v>137</v>
      </c>
      <c r="F37" s="4" t="s">
        <v>119</v>
      </c>
      <c r="G37" s="19">
        <v>5.086</v>
      </c>
      <c r="H37" s="62"/>
      <c r="I37" s="62"/>
      <c r="J37" s="62"/>
      <c r="K37" s="62"/>
    </row>
    <row r="38" spans="1:11" s="28" customFormat="1" ht="12.75">
      <c r="A38" s="3" t="s">
        <v>94</v>
      </c>
      <c r="B38" s="29" t="s">
        <v>42</v>
      </c>
      <c r="C38" s="4" t="s">
        <v>5</v>
      </c>
      <c r="D38" s="4" t="s">
        <v>1</v>
      </c>
      <c r="E38" s="4" t="s">
        <v>137</v>
      </c>
      <c r="F38" s="4" t="s">
        <v>92</v>
      </c>
      <c r="G38" s="19">
        <v>9.731</v>
      </c>
      <c r="H38" s="62"/>
      <c r="I38" s="62"/>
      <c r="J38" s="62"/>
      <c r="K38" s="62"/>
    </row>
    <row r="39" spans="1:11" s="55" customFormat="1" ht="13.5">
      <c r="A39" s="30" t="s">
        <v>125</v>
      </c>
      <c r="B39" s="38" t="s">
        <v>42</v>
      </c>
      <c r="C39" s="52" t="s">
        <v>1</v>
      </c>
      <c r="D39" s="52"/>
      <c r="E39" s="52"/>
      <c r="F39" s="52"/>
      <c r="G39" s="23">
        <f>G40</f>
        <v>5</v>
      </c>
      <c r="H39" s="61"/>
      <c r="I39" s="61"/>
      <c r="J39" s="61"/>
      <c r="K39" s="61"/>
    </row>
    <row r="40" spans="1:11" s="28" customFormat="1" ht="25.5">
      <c r="A40" s="3" t="s">
        <v>122</v>
      </c>
      <c r="B40" s="29" t="s">
        <v>42</v>
      </c>
      <c r="C40" s="4" t="s">
        <v>1</v>
      </c>
      <c r="D40" s="4" t="s">
        <v>121</v>
      </c>
      <c r="E40" s="4"/>
      <c r="F40" s="4"/>
      <c r="G40" s="19">
        <f>G41</f>
        <v>5</v>
      </c>
      <c r="H40" s="62"/>
      <c r="I40" s="62"/>
      <c r="J40" s="62"/>
      <c r="K40" s="62"/>
    </row>
    <row r="41" spans="1:11" s="28" customFormat="1" ht="25.5">
      <c r="A41" s="3" t="s">
        <v>123</v>
      </c>
      <c r="B41" s="29" t="s">
        <v>42</v>
      </c>
      <c r="C41" s="4" t="s">
        <v>1</v>
      </c>
      <c r="D41" s="4" t="s">
        <v>121</v>
      </c>
      <c r="E41" s="4" t="s">
        <v>138</v>
      </c>
      <c r="F41" s="4"/>
      <c r="G41" s="19">
        <f>G42</f>
        <v>5</v>
      </c>
      <c r="H41" s="62"/>
      <c r="I41" s="62"/>
      <c r="J41" s="62"/>
      <c r="K41" s="62"/>
    </row>
    <row r="42" spans="1:11" s="28" customFormat="1" ht="25.5">
      <c r="A42" s="3" t="s">
        <v>124</v>
      </c>
      <c r="B42" s="29" t="s">
        <v>42</v>
      </c>
      <c r="C42" s="4" t="s">
        <v>1</v>
      </c>
      <c r="D42" s="4" t="s">
        <v>121</v>
      </c>
      <c r="E42" s="4" t="s">
        <v>139</v>
      </c>
      <c r="F42" s="4"/>
      <c r="G42" s="19">
        <f>G43</f>
        <v>5</v>
      </c>
      <c r="H42" s="62"/>
      <c r="I42" s="62"/>
      <c r="J42" s="62"/>
      <c r="K42" s="62"/>
    </row>
    <row r="43" spans="1:11" s="28" customFormat="1" ht="12.75">
      <c r="A43" s="3" t="s">
        <v>88</v>
      </c>
      <c r="B43" s="29" t="s">
        <v>42</v>
      </c>
      <c r="C43" s="4" t="s">
        <v>1</v>
      </c>
      <c r="D43" s="4" t="s">
        <v>121</v>
      </c>
      <c r="E43" s="4" t="s">
        <v>139</v>
      </c>
      <c r="F43" s="4" t="s">
        <v>96</v>
      </c>
      <c r="G43" s="19">
        <v>5</v>
      </c>
      <c r="H43" s="62"/>
      <c r="I43" s="62"/>
      <c r="J43" s="62"/>
      <c r="K43" s="62"/>
    </row>
    <row r="44" spans="1:11" s="51" customFormat="1" ht="12.75">
      <c r="A44" s="30" t="s">
        <v>7</v>
      </c>
      <c r="B44" s="38" t="s">
        <v>42</v>
      </c>
      <c r="C44" s="52" t="s">
        <v>4</v>
      </c>
      <c r="D44" s="52"/>
      <c r="E44" s="53"/>
      <c r="F44" s="52"/>
      <c r="G44" s="23">
        <f>G45+G51</f>
        <v>1188.4</v>
      </c>
      <c r="H44" s="64"/>
      <c r="I44" s="64"/>
      <c r="J44" s="64"/>
      <c r="K44" s="64"/>
    </row>
    <row r="45" spans="1:11" s="13" customFormat="1" ht="12.75" hidden="1">
      <c r="A45" s="3" t="s">
        <v>2</v>
      </c>
      <c r="B45" s="29" t="s">
        <v>42</v>
      </c>
      <c r="C45" s="4" t="s">
        <v>4</v>
      </c>
      <c r="D45" s="4" t="s">
        <v>0</v>
      </c>
      <c r="E45" s="14"/>
      <c r="F45" s="4"/>
      <c r="G45" s="19">
        <f>G46</f>
        <v>0</v>
      </c>
      <c r="H45" s="62"/>
      <c r="I45" s="62"/>
      <c r="J45" s="62"/>
      <c r="K45" s="62"/>
    </row>
    <row r="46" spans="1:11" s="13" customFormat="1" ht="12.75" hidden="1">
      <c r="A46" s="3" t="s">
        <v>10</v>
      </c>
      <c r="B46" s="65">
        <v>660</v>
      </c>
      <c r="C46" s="4" t="s">
        <v>4</v>
      </c>
      <c r="D46" s="4" t="s">
        <v>0</v>
      </c>
      <c r="E46" s="14" t="s">
        <v>8</v>
      </c>
      <c r="F46" s="4"/>
      <c r="G46" s="19">
        <f>G47+G49</f>
        <v>0</v>
      </c>
      <c r="H46" s="49"/>
      <c r="I46" s="49"/>
      <c r="J46" s="49"/>
      <c r="K46" s="49"/>
    </row>
    <row r="47" spans="1:11" s="13" customFormat="1" ht="25.5" hidden="1">
      <c r="A47" s="3" t="s">
        <v>31</v>
      </c>
      <c r="B47" s="65">
        <v>660</v>
      </c>
      <c r="C47" s="4" t="s">
        <v>4</v>
      </c>
      <c r="D47" s="4" t="s">
        <v>0</v>
      </c>
      <c r="E47" s="14" t="s">
        <v>30</v>
      </c>
      <c r="F47" s="4"/>
      <c r="G47" s="19">
        <f>G48</f>
        <v>0</v>
      </c>
      <c r="H47" s="49"/>
      <c r="I47" s="49"/>
      <c r="J47" s="49"/>
      <c r="K47" s="49"/>
    </row>
    <row r="48" spans="1:11" s="13" customFormat="1" ht="12.75" hidden="1">
      <c r="A48" s="3" t="s">
        <v>94</v>
      </c>
      <c r="B48" s="65">
        <v>660</v>
      </c>
      <c r="C48" s="4" t="s">
        <v>4</v>
      </c>
      <c r="D48" s="4" t="s">
        <v>0</v>
      </c>
      <c r="E48" s="14" t="s">
        <v>30</v>
      </c>
      <c r="F48" s="4" t="s">
        <v>92</v>
      </c>
      <c r="G48" s="19"/>
      <c r="H48" s="49"/>
      <c r="I48" s="49"/>
      <c r="J48" s="49"/>
      <c r="K48" s="49"/>
    </row>
    <row r="49" spans="1:11" s="13" customFormat="1" ht="12.75" hidden="1">
      <c r="A49" s="3" t="s">
        <v>33</v>
      </c>
      <c r="B49" s="65">
        <v>660</v>
      </c>
      <c r="C49" s="4" t="s">
        <v>4</v>
      </c>
      <c r="D49" s="4" t="s">
        <v>0</v>
      </c>
      <c r="E49" s="14" t="s">
        <v>32</v>
      </c>
      <c r="F49" s="4"/>
      <c r="G49" s="19">
        <f>G50</f>
        <v>0</v>
      </c>
      <c r="H49" s="49"/>
      <c r="I49" s="49"/>
      <c r="J49" s="49"/>
      <c r="K49" s="49"/>
    </row>
    <row r="50" spans="1:11" s="13" customFormat="1" ht="12.75" hidden="1">
      <c r="A50" s="3" t="s">
        <v>94</v>
      </c>
      <c r="B50" s="65">
        <v>660</v>
      </c>
      <c r="C50" s="4" t="s">
        <v>4</v>
      </c>
      <c r="D50" s="4" t="s">
        <v>0</v>
      </c>
      <c r="E50" s="14" t="s">
        <v>32</v>
      </c>
      <c r="F50" s="4" t="s">
        <v>92</v>
      </c>
      <c r="G50" s="19"/>
      <c r="H50" s="49"/>
      <c r="I50" s="49"/>
      <c r="J50" s="49"/>
      <c r="K50" s="49"/>
    </row>
    <row r="51" spans="1:11" s="13" customFormat="1" ht="12.75">
      <c r="A51" s="3" t="s">
        <v>41</v>
      </c>
      <c r="B51" s="65">
        <v>660</v>
      </c>
      <c r="C51" s="4" t="s">
        <v>4</v>
      </c>
      <c r="D51" s="4" t="s">
        <v>1</v>
      </c>
      <c r="E51" s="14"/>
      <c r="F51" s="4"/>
      <c r="G51" s="19">
        <f>G52</f>
        <v>1188.4</v>
      </c>
      <c r="H51" s="49"/>
      <c r="I51" s="49"/>
      <c r="J51" s="49"/>
      <c r="K51" s="49"/>
    </row>
    <row r="52" spans="1:11" s="13" customFormat="1" ht="12.75">
      <c r="A52" s="3" t="s">
        <v>41</v>
      </c>
      <c r="B52" s="65">
        <v>660</v>
      </c>
      <c r="C52" s="4" t="s">
        <v>4</v>
      </c>
      <c r="D52" s="4" t="s">
        <v>1</v>
      </c>
      <c r="E52" s="4" t="s">
        <v>142</v>
      </c>
      <c r="F52" s="4"/>
      <c r="G52" s="19">
        <f>G53+G55+G57+G59</f>
        <v>1188.4</v>
      </c>
      <c r="H52" s="49"/>
      <c r="I52" s="49"/>
      <c r="J52" s="49"/>
      <c r="K52" s="49"/>
    </row>
    <row r="53" spans="1:11" s="13" customFormat="1" ht="12.75">
      <c r="A53" s="54" t="s">
        <v>34</v>
      </c>
      <c r="B53" s="65">
        <v>660</v>
      </c>
      <c r="C53" s="4" t="s">
        <v>4</v>
      </c>
      <c r="D53" s="4" t="s">
        <v>1</v>
      </c>
      <c r="E53" s="4" t="s">
        <v>143</v>
      </c>
      <c r="F53" s="4"/>
      <c r="G53" s="19">
        <f>G54</f>
        <v>588.4</v>
      </c>
      <c r="H53" s="49"/>
      <c r="I53" s="49"/>
      <c r="J53" s="49"/>
      <c r="K53" s="49"/>
    </row>
    <row r="54" spans="1:11" s="13" customFormat="1" ht="12.75">
      <c r="A54" s="3" t="s">
        <v>94</v>
      </c>
      <c r="B54" s="65">
        <v>660</v>
      </c>
      <c r="C54" s="4" t="s">
        <v>4</v>
      </c>
      <c r="D54" s="4" t="s">
        <v>1</v>
      </c>
      <c r="E54" s="4" t="s">
        <v>143</v>
      </c>
      <c r="F54" s="4" t="s">
        <v>92</v>
      </c>
      <c r="G54" s="19">
        <v>588.4</v>
      </c>
      <c r="H54" s="49"/>
      <c r="I54" s="49"/>
      <c r="J54" s="49"/>
      <c r="K54" s="49"/>
    </row>
    <row r="55" spans="1:11" s="13" customFormat="1" ht="12.75" hidden="1">
      <c r="A55" s="54" t="s">
        <v>36</v>
      </c>
      <c r="B55" s="65">
        <v>660</v>
      </c>
      <c r="C55" s="4" t="s">
        <v>4</v>
      </c>
      <c r="D55" s="4" t="s">
        <v>1</v>
      </c>
      <c r="E55" s="14" t="s">
        <v>35</v>
      </c>
      <c r="F55" s="4"/>
      <c r="G55" s="19">
        <f>G56</f>
        <v>0</v>
      </c>
      <c r="H55" s="49"/>
      <c r="I55" s="49"/>
      <c r="J55" s="49"/>
      <c r="K55" s="49"/>
    </row>
    <row r="56" spans="1:11" s="13" customFormat="1" ht="12.75" hidden="1">
      <c r="A56" s="3" t="s">
        <v>94</v>
      </c>
      <c r="B56" s="65">
        <v>660</v>
      </c>
      <c r="C56" s="4" t="s">
        <v>4</v>
      </c>
      <c r="D56" s="4" t="s">
        <v>1</v>
      </c>
      <c r="E56" s="14" t="s">
        <v>35</v>
      </c>
      <c r="F56" s="4" t="s">
        <v>92</v>
      </c>
      <c r="G56" s="19"/>
      <c r="H56" s="49"/>
      <c r="I56" s="49"/>
      <c r="J56" s="49"/>
      <c r="K56" s="49"/>
    </row>
    <row r="57" spans="1:11" s="13" customFormat="1" ht="12.75">
      <c r="A57" s="54" t="s">
        <v>37</v>
      </c>
      <c r="B57" s="65">
        <v>660</v>
      </c>
      <c r="C57" s="4" t="s">
        <v>4</v>
      </c>
      <c r="D57" s="4" t="s">
        <v>1</v>
      </c>
      <c r="E57" s="4" t="s">
        <v>146</v>
      </c>
      <c r="F57" s="4"/>
      <c r="G57" s="19">
        <f>G58</f>
        <v>279.6</v>
      </c>
      <c r="H57" s="49"/>
      <c r="I57" s="49"/>
      <c r="J57" s="49"/>
      <c r="K57" s="49"/>
    </row>
    <row r="58" spans="1:11" s="13" customFormat="1" ht="12.75">
      <c r="A58" s="3" t="s">
        <v>94</v>
      </c>
      <c r="B58" s="65">
        <v>660</v>
      </c>
      <c r="C58" s="4" t="s">
        <v>4</v>
      </c>
      <c r="D58" s="4" t="s">
        <v>1</v>
      </c>
      <c r="E58" s="4" t="s">
        <v>146</v>
      </c>
      <c r="F58" s="4" t="s">
        <v>92</v>
      </c>
      <c r="G58" s="19">
        <v>279.6</v>
      </c>
      <c r="H58" s="49"/>
      <c r="I58" s="49"/>
      <c r="J58" s="49"/>
      <c r="K58" s="49"/>
    </row>
    <row r="59" spans="1:11" s="13" customFormat="1" ht="24" customHeight="1">
      <c r="A59" s="54" t="s">
        <v>38</v>
      </c>
      <c r="B59" s="65">
        <v>660</v>
      </c>
      <c r="C59" s="4" t="s">
        <v>4</v>
      </c>
      <c r="D59" s="4" t="s">
        <v>1</v>
      </c>
      <c r="E59" s="4" t="s">
        <v>147</v>
      </c>
      <c r="F59" s="4"/>
      <c r="G59" s="19">
        <f>G60</f>
        <v>320.4</v>
      </c>
      <c r="H59" s="49"/>
      <c r="I59" s="49"/>
      <c r="J59" s="49"/>
      <c r="K59" s="49"/>
    </row>
    <row r="60" spans="1:11" s="13" customFormat="1" ht="24" customHeight="1">
      <c r="A60" s="3" t="s">
        <v>94</v>
      </c>
      <c r="B60" s="65">
        <v>660</v>
      </c>
      <c r="C60" s="4" t="s">
        <v>4</v>
      </c>
      <c r="D60" s="4" t="s">
        <v>1</v>
      </c>
      <c r="E60" s="4" t="s">
        <v>147</v>
      </c>
      <c r="F60" s="4" t="s">
        <v>92</v>
      </c>
      <c r="G60" s="19">
        <v>320.4</v>
      </c>
      <c r="H60" s="49"/>
      <c r="I60" s="49"/>
      <c r="J60" s="49"/>
      <c r="K60" s="49"/>
    </row>
    <row r="61" spans="1:11" s="51" customFormat="1" ht="12.75">
      <c r="A61" s="30" t="s">
        <v>14</v>
      </c>
      <c r="B61" s="38" t="s">
        <v>42</v>
      </c>
      <c r="C61" s="52" t="s">
        <v>6</v>
      </c>
      <c r="D61" s="52"/>
      <c r="E61" s="52"/>
      <c r="F61" s="52"/>
      <c r="G61" s="23">
        <f>G62</f>
        <v>1611.379</v>
      </c>
      <c r="H61" s="64"/>
      <c r="I61" s="64"/>
      <c r="J61" s="64"/>
      <c r="K61" s="64"/>
    </row>
    <row r="62" spans="1:11" s="13" customFormat="1" ht="12.75">
      <c r="A62" s="3" t="s">
        <v>15</v>
      </c>
      <c r="B62" s="29" t="s">
        <v>42</v>
      </c>
      <c r="C62" s="4" t="s">
        <v>6</v>
      </c>
      <c r="D62" s="4" t="s">
        <v>0</v>
      </c>
      <c r="E62" s="4"/>
      <c r="F62" s="4"/>
      <c r="G62" s="19">
        <f>G63+G70</f>
        <v>1611.379</v>
      </c>
      <c r="H62" s="66"/>
      <c r="I62" s="66"/>
      <c r="J62" s="66"/>
      <c r="K62" s="66"/>
    </row>
    <row r="63" spans="1:12" s="13" customFormat="1" ht="24.75" customHeight="1" hidden="1">
      <c r="A63" s="3" t="s">
        <v>16</v>
      </c>
      <c r="B63" s="29" t="s">
        <v>42</v>
      </c>
      <c r="C63" s="4" t="s">
        <v>6</v>
      </c>
      <c r="D63" s="4" t="s">
        <v>0</v>
      </c>
      <c r="E63" s="4" t="s">
        <v>140</v>
      </c>
      <c r="F63" s="4"/>
      <c r="G63" s="19">
        <f>G64</f>
        <v>0</v>
      </c>
      <c r="H63" s="49"/>
      <c r="I63" s="49"/>
      <c r="J63"/>
      <c r="K63"/>
      <c r="L63"/>
    </row>
    <row r="64" spans="1:12" s="13" customFormat="1" ht="12.75" hidden="1">
      <c r="A64" s="3" t="s">
        <v>12</v>
      </c>
      <c r="B64" s="29" t="s">
        <v>42</v>
      </c>
      <c r="C64" s="4" t="s">
        <v>6</v>
      </c>
      <c r="D64" s="4" t="s">
        <v>0</v>
      </c>
      <c r="E64" s="4" t="s">
        <v>148</v>
      </c>
      <c r="F64" s="4"/>
      <c r="G64" s="19">
        <f>G65+G66+G69+G68+G67</f>
        <v>0</v>
      </c>
      <c r="H64" s="62"/>
      <c r="I64" s="62"/>
      <c r="J64"/>
      <c r="K64"/>
      <c r="L64"/>
    </row>
    <row r="65" spans="1:11" s="13" customFormat="1" ht="12.75" hidden="1">
      <c r="A65" s="3" t="s">
        <v>93</v>
      </c>
      <c r="B65" s="29" t="s">
        <v>42</v>
      </c>
      <c r="C65" s="4" t="s">
        <v>6</v>
      </c>
      <c r="D65" s="4" t="s">
        <v>0</v>
      </c>
      <c r="E65" s="4" t="s">
        <v>148</v>
      </c>
      <c r="F65" s="4" t="s">
        <v>98</v>
      </c>
      <c r="G65" s="19">
        <v>0</v>
      </c>
      <c r="H65" s="62"/>
      <c r="I65" s="62"/>
      <c r="J65" s="62"/>
      <c r="K65" s="62"/>
    </row>
    <row r="66" spans="1:11" s="13" customFormat="1" ht="12.75" hidden="1">
      <c r="A66" s="3" t="s">
        <v>107</v>
      </c>
      <c r="B66" s="29" t="s">
        <v>42</v>
      </c>
      <c r="C66" s="4" t="s">
        <v>6</v>
      </c>
      <c r="D66" s="4" t="s">
        <v>0</v>
      </c>
      <c r="E66" s="4" t="s">
        <v>148</v>
      </c>
      <c r="F66" s="4" t="s">
        <v>106</v>
      </c>
      <c r="G66" s="19">
        <v>0</v>
      </c>
      <c r="H66" s="62"/>
      <c r="I66" s="62"/>
      <c r="J66" s="62"/>
      <c r="K66" s="62"/>
    </row>
    <row r="67" spans="1:11" s="13" customFormat="1" ht="38.25" hidden="1">
      <c r="A67" s="3" t="s">
        <v>129</v>
      </c>
      <c r="B67" s="29" t="s">
        <v>42</v>
      </c>
      <c r="C67" s="4" t="s">
        <v>6</v>
      </c>
      <c r="D67" s="4" t="s">
        <v>0</v>
      </c>
      <c r="E67" s="4" t="s">
        <v>148</v>
      </c>
      <c r="F67" s="4" t="s">
        <v>127</v>
      </c>
      <c r="G67" s="19">
        <v>0</v>
      </c>
      <c r="H67" s="62"/>
      <c r="I67" s="62"/>
      <c r="J67" s="62"/>
      <c r="K67" s="62"/>
    </row>
    <row r="68" spans="1:11" s="13" customFormat="1" ht="26.25" customHeight="1" hidden="1">
      <c r="A68" s="3" t="s">
        <v>120</v>
      </c>
      <c r="B68" s="29" t="s">
        <v>42</v>
      </c>
      <c r="C68" s="4" t="s">
        <v>6</v>
      </c>
      <c r="D68" s="4" t="s">
        <v>0</v>
      </c>
      <c r="E68" s="4" t="s">
        <v>148</v>
      </c>
      <c r="F68" s="4" t="s">
        <v>119</v>
      </c>
      <c r="G68" s="19">
        <v>0</v>
      </c>
      <c r="H68" s="62"/>
      <c r="I68" s="62"/>
      <c r="J68" s="62"/>
      <c r="K68" s="62"/>
    </row>
    <row r="69" spans="1:11" s="13" customFormat="1" ht="12.75" hidden="1">
      <c r="A69" s="3" t="s">
        <v>108</v>
      </c>
      <c r="B69" s="29" t="s">
        <v>42</v>
      </c>
      <c r="C69" s="4" t="s">
        <v>6</v>
      </c>
      <c r="D69" s="4" t="s">
        <v>0</v>
      </c>
      <c r="E69" s="4" t="s">
        <v>148</v>
      </c>
      <c r="F69" s="4" t="s">
        <v>92</v>
      </c>
      <c r="G69" s="19">
        <v>0</v>
      </c>
      <c r="H69" s="62"/>
      <c r="I69" s="62"/>
      <c r="J69" s="62"/>
      <c r="K69" s="62"/>
    </row>
    <row r="70" spans="1:11" s="13" customFormat="1" ht="38.25">
      <c r="A70" s="3" t="s">
        <v>158</v>
      </c>
      <c r="B70" s="29" t="s">
        <v>42</v>
      </c>
      <c r="C70" s="4" t="s">
        <v>6</v>
      </c>
      <c r="D70" s="4" t="s">
        <v>0</v>
      </c>
      <c r="E70" s="4" t="s">
        <v>156</v>
      </c>
      <c r="F70" s="4"/>
      <c r="G70" s="19">
        <f>G71</f>
        <v>1611.379</v>
      </c>
      <c r="H70" s="49"/>
      <c r="I70" t="s">
        <v>154</v>
      </c>
      <c r="J70"/>
      <c r="K70"/>
    </row>
    <row r="71" spans="1:12" s="13" customFormat="1" ht="38.25">
      <c r="A71" s="3" t="s">
        <v>158</v>
      </c>
      <c r="B71" s="29" t="s">
        <v>42</v>
      </c>
      <c r="C71" s="4" t="s">
        <v>6</v>
      </c>
      <c r="D71" s="4" t="s">
        <v>0</v>
      </c>
      <c r="E71" s="4" t="s">
        <v>156</v>
      </c>
      <c r="F71" s="4" t="s">
        <v>157</v>
      </c>
      <c r="G71" s="19">
        <v>1611.379</v>
      </c>
      <c r="H71" s="62"/>
      <c r="I71" t="s">
        <v>155</v>
      </c>
      <c r="J71"/>
      <c r="K71"/>
      <c r="L71" s="78"/>
    </row>
    <row r="72" spans="1:11" s="13" customFormat="1" ht="12.75" hidden="1">
      <c r="A72" s="3"/>
      <c r="B72" s="29"/>
      <c r="C72" s="4"/>
      <c r="D72" s="4"/>
      <c r="E72" s="4"/>
      <c r="F72" s="4"/>
      <c r="G72" s="19"/>
      <c r="H72" s="62"/>
      <c r="I72" s="62"/>
      <c r="J72" s="62"/>
      <c r="K72" s="62"/>
    </row>
    <row r="73" spans="1:11" s="13" customFormat="1" ht="12.75" hidden="1">
      <c r="A73" s="3"/>
      <c r="B73" s="29"/>
      <c r="C73" s="4"/>
      <c r="D73" s="4"/>
      <c r="E73" s="4"/>
      <c r="F73" s="67"/>
      <c r="G73" s="68"/>
      <c r="H73" s="62"/>
      <c r="I73" s="62"/>
      <c r="J73" s="62"/>
      <c r="K73" s="62"/>
    </row>
    <row r="74" spans="1:11" s="13" customFormat="1" ht="12.75" hidden="1">
      <c r="A74" s="3"/>
      <c r="B74" s="29"/>
      <c r="C74" s="4"/>
      <c r="D74" s="4"/>
      <c r="E74" s="4"/>
      <c r="F74" s="67"/>
      <c r="G74" s="68"/>
      <c r="H74" s="62"/>
      <c r="I74" s="62"/>
      <c r="J74" s="62"/>
      <c r="K74" s="62"/>
    </row>
    <row r="75" spans="1:13" s="33" customFormat="1" ht="13.5" thickBot="1">
      <c r="A75" s="8" t="s">
        <v>21</v>
      </c>
      <c r="B75" s="31"/>
      <c r="C75" s="69"/>
      <c r="D75" s="69"/>
      <c r="E75" s="70"/>
      <c r="F75" s="69"/>
      <c r="G75" s="25">
        <f>G13</f>
        <v>6688.44</v>
      </c>
      <c r="H75" s="48"/>
      <c r="I75" s="48"/>
      <c r="J75" s="48"/>
      <c r="K75" s="48"/>
      <c r="M75" s="32"/>
    </row>
    <row r="77" spans="1:12" s="5" customFormat="1" ht="17.25">
      <c r="A77" s="9"/>
      <c r="G77" s="26"/>
      <c r="H77" s="27"/>
      <c r="I77" s="27"/>
      <c r="J77" s="17"/>
      <c r="K77" s="17"/>
      <c r="L77" s="39"/>
    </row>
    <row r="78" ht="12.75">
      <c r="L78" s="37"/>
    </row>
    <row r="79" ht="12.75">
      <c r="G79" s="37"/>
    </row>
  </sheetData>
  <sheetProtection formatColumns="0" autoFilter="0"/>
  <mergeCells count="15"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  <mergeCell ref="A10:A12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7" r:id="rId1"/>
  <headerFooter alignWithMargins="0">
    <oddFooter>&amp;R&amp;P из &amp;N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7">
      <selection activeCell="G54" sqref="G54"/>
    </sheetView>
  </sheetViews>
  <sheetFormatPr defaultColWidth="9.00390625" defaultRowHeight="12.75"/>
  <cols>
    <col min="1" max="1" width="57.625" style="6" customWidth="1"/>
    <col min="2" max="2" width="5.25390625" style="0" customWidth="1"/>
    <col min="3" max="3" width="6.25390625" style="0" customWidth="1"/>
    <col min="4" max="4" width="6.00390625" style="0" customWidth="1"/>
    <col min="5" max="5" width="10.375" style="0" customWidth="1"/>
    <col min="6" max="6" width="5.625" style="0" customWidth="1"/>
    <col min="7" max="7" width="11.875" style="15" customWidth="1"/>
    <col min="8" max="8" width="13.25390625" style="15" customWidth="1"/>
    <col min="9" max="9" width="12.875" style="15" customWidth="1"/>
    <col min="10" max="10" width="13.00390625" style="15" customWidth="1"/>
    <col min="11" max="11" width="12.625" style="15" customWidth="1"/>
    <col min="12" max="12" width="11.625" style="0" bestFit="1" customWidth="1"/>
    <col min="13" max="13" width="14.625" style="0" customWidth="1"/>
  </cols>
  <sheetData>
    <row r="1" spans="1:11" s="72" customFormat="1" ht="15.75">
      <c r="A1" s="80" t="s">
        <v>104</v>
      </c>
      <c r="B1" s="80"/>
      <c r="C1" s="80"/>
      <c r="D1" s="80"/>
      <c r="E1" s="80"/>
      <c r="F1" s="80"/>
      <c r="G1" s="80"/>
      <c r="H1" s="43"/>
      <c r="I1" s="43"/>
      <c r="J1" s="43"/>
      <c r="K1" s="43"/>
    </row>
    <row r="2" spans="1:11" s="72" customFormat="1" ht="15.75" customHeight="1">
      <c r="A2" s="80" t="s">
        <v>77</v>
      </c>
      <c r="B2" s="80"/>
      <c r="C2" s="80"/>
      <c r="D2" s="80"/>
      <c r="E2" s="80"/>
      <c r="F2" s="80"/>
      <c r="G2" s="80"/>
      <c r="H2" s="34"/>
      <c r="I2" s="34"/>
      <c r="J2" s="34"/>
      <c r="K2" s="34"/>
    </row>
    <row r="3" spans="1:11" s="72" customFormat="1" ht="15.75">
      <c r="A3" s="80" t="s">
        <v>167</v>
      </c>
      <c r="B3" s="80"/>
      <c r="C3" s="80"/>
      <c r="D3" s="80"/>
      <c r="E3" s="80"/>
      <c r="F3" s="80"/>
      <c r="G3" s="80"/>
      <c r="H3" s="44"/>
      <c r="I3" s="44"/>
      <c r="J3" s="44"/>
      <c r="K3" s="44"/>
    </row>
    <row r="4" spans="1:11" s="72" customFormat="1" ht="15.75">
      <c r="A4" s="80" t="s">
        <v>149</v>
      </c>
      <c r="B4" s="80"/>
      <c r="C4" s="80"/>
      <c r="D4" s="80"/>
      <c r="E4" s="80"/>
      <c r="F4" s="80"/>
      <c r="G4" s="80"/>
      <c r="H4" s="35"/>
      <c r="I4" s="36"/>
      <c r="J4" s="36"/>
      <c r="K4" s="36"/>
    </row>
    <row r="5" spans="1:11" s="72" customFormat="1" ht="15.75">
      <c r="A5" s="50"/>
      <c r="B5" s="50"/>
      <c r="C5" s="50"/>
      <c r="D5" s="50"/>
      <c r="E5" s="45"/>
      <c r="F5" s="45"/>
      <c r="G5" s="45"/>
      <c r="H5" s="35"/>
      <c r="I5" s="36"/>
      <c r="J5" s="36"/>
      <c r="K5" s="36"/>
    </row>
    <row r="6" spans="1:11" s="72" customFormat="1" ht="15.75">
      <c r="A6" s="50"/>
      <c r="B6" s="50"/>
      <c r="C6" s="50"/>
      <c r="D6" s="50"/>
      <c r="E6" s="45"/>
      <c r="F6" s="45"/>
      <c r="G6" s="45"/>
      <c r="H6" s="35"/>
      <c r="I6" s="36"/>
      <c r="J6" s="36"/>
      <c r="K6" s="36"/>
    </row>
    <row r="7" spans="1:11" s="72" customFormat="1" ht="21" customHeight="1">
      <c r="A7" s="79" t="s">
        <v>151</v>
      </c>
      <c r="B7" s="79"/>
      <c r="C7" s="79"/>
      <c r="D7" s="79"/>
      <c r="E7" s="79"/>
      <c r="F7" s="79"/>
      <c r="G7" s="79"/>
      <c r="H7" s="40"/>
      <c r="I7" s="40"/>
      <c r="J7" s="40"/>
      <c r="K7" s="40"/>
    </row>
    <row r="8" spans="1:11" s="72" customFormat="1" ht="15.75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</row>
    <row r="9" spans="1:11" s="72" customFormat="1" ht="13.5" customHeight="1">
      <c r="A9" s="73"/>
      <c r="B9" s="7"/>
      <c r="C9" s="7"/>
      <c r="D9" s="7"/>
      <c r="E9" s="7"/>
      <c r="F9" s="10"/>
      <c r="G9" s="16" t="s">
        <v>90</v>
      </c>
      <c r="H9" s="16"/>
      <c r="I9" s="87"/>
      <c r="J9" s="87"/>
      <c r="K9" s="46"/>
    </row>
    <row r="10" spans="1:11" s="1" customFormat="1" ht="12.75" customHeight="1">
      <c r="A10" s="91" t="s">
        <v>29</v>
      </c>
      <c r="B10" s="89" t="s">
        <v>23</v>
      </c>
      <c r="C10" s="89"/>
      <c r="D10" s="89"/>
      <c r="E10" s="89"/>
      <c r="F10" s="89"/>
      <c r="G10" s="90" t="s">
        <v>109</v>
      </c>
      <c r="H10" s="86"/>
      <c r="I10" s="86"/>
      <c r="J10" s="86"/>
      <c r="K10" s="86"/>
    </row>
    <row r="11" spans="1:11" s="1" customFormat="1" ht="10.5" customHeight="1">
      <c r="A11" s="91"/>
      <c r="B11" s="89" t="s">
        <v>24</v>
      </c>
      <c r="C11" s="88" t="s">
        <v>25</v>
      </c>
      <c r="D11" s="88" t="s">
        <v>26</v>
      </c>
      <c r="E11" s="88" t="s">
        <v>27</v>
      </c>
      <c r="F11" s="88" t="s">
        <v>28</v>
      </c>
      <c r="G11" s="90"/>
      <c r="H11" s="47"/>
      <c r="I11" s="47"/>
      <c r="J11" s="47"/>
      <c r="K11" s="47"/>
    </row>
    <row r="12" spans="1:11" s="2" customFormat="1" ht="12.75">
      <c r="A12" s="91"/>
      <c r="B12" s="89"/>
      <c r="C12" s="88"/>
      <c r="D12" s="88"/>
      <c r="E12" s="88"/>
      <c r="F12" s="88"/>
      <c r="G12" s="90"/>
      <c r="H12" s="18"/>
      <c r="I12" s="18"/>
      <c r="J12" s="18"/>
      <c r="K12" s="18"/>
    </row>
    <row r="13" spans="1:11" s="2" customFormat="1" ht="14.25">
      <c r="A13" s="58" t="s">
        <v>22</v>
      </c>
      <c r="B13" s="59"/>
      <c r="C13" s="59"/>
      <c r="D13" s="59"/>
      <c r="E13" s="59"/>
      <c r="F13" s="59"/>
      <c r="G13" s="60">
        <f>G14</f>
        <v>4798.112</v>
      </c>
      <c r="H13" s="18"/>
      <c r="I13" s="18"/>
      <c r="J13" s="18"/>
      <c r="K13" s="18"/>
    </row>
    <row r="14" spans="1:11" s="24" customFormat="1" ht="12.75">
      <c r="A14" s="21" t="s">
        <v>66</v>
      </c>
      <c r="B14" s="22">
        <v>669</v>
      </c>
      <c r="C14" s="52"/>
      <c r="D14" s="52"/>
      <c r="E14" s="52"/>
      <c r="F14" s="20"/>
      <c r="G14" s="23">
        <f>G15+G31+G44+G61+G39</f>
        <v>4798.112</v>
      </c>
      <c r="H14" s="48"/>
      <c r="I14" s="48"/>
      <c r="J14" s="48"/>
      <c r="K14" s="48"/>
    </row>
    <row r="15" spans="1:11" s="56" customFormat="1" ht="13.5">
      <c r="A15" s="30" t="s">
        <v>9</v>
      </c>
      <c r="B15" s="38" t="s">
        <v>51</v>
      </c>
      <c r="C15" s="52" t="s">
        <v>0</v>
      </c>
      <c r="D15" s="52"/>
      <c r="E15" s="52"/>
      <c r="F15" s="52"/>
      <c r="G15" s="23">
        <f>G16+G23+G27</f>
        <v>2673.241</v>
      </c>
      <c r="H15" s="61"/>
      <c r="I15" s="61"/>
      <c r="J15" s="61"/>
      <c r="K15" s="61"/>
    </row>
    <row r="16" spans="1:11" s="13" customFormat="1" ht="38.25">
      <c r="A16" s="3" t="s">
        <v>20</v>
      </c>
      <c r="B16" s="29" t="s">
        <v>51</v>
      </c>
      <c r="C16" s="4" t="s">
        <v>0</v>
      </c>
      <c r="D16" s="4" t="s">
        <v>3</v>
      </c>
      <c r="E16" s="4"/>
      <c r="F16" s="4"/>
      <c r="G16" s="19">
        <f>G17</f>
        <v>2668.241</v>
      </c>
      <c r="H16" s="63"/>
      <c r="I16" s="63"/>
      <c r="J16" s="63"/>
      <c r="K16" s="63"/>
    </row>
    <row r="17" spans="1:11" s="28" customFormat="1" ht="12.75">
      <c r="A17" s="3" t="s">
        <v>11</v>
      </c>
      <c r="B17" s="29" t="s">
        <v>51</v>
      </c>
      <c r="C17" s="4" t="s">
        <v>0</v>
      </c>
      <c r="D17" s="4" t="s">
        <v>3</v>
      </c>
      <c r="E17" s="4" t="s">
        <v>132</v>
      </c>
      <c r="F17" s="4"/>
      <c r="G17" s="19">
        <f>G18</f>
        <v>2668.241</v>
      </c>
      <c r="H17" s="62"/>
      <c r="I17" s="62"/>
      <c r="J17" s="62"/>
      <c r="K17" s="62"/>
    </row>
    <row r="18" spans="1:11" s="28" customFormat="1" ht="12.75">
      <c r="A18" s="3" t="s">
        <v>13</v>
      </c>
      <c r="B18" s="29" t="s">
        <v>51</v>
      </c>
      <c r="C18" s="4" t="s">
        <v>0</v>
      </c>
      <c r="D18" s="4" t="s">
        <v>3</v>
      </c>
      <c r="E18" s="4" t="s">
        <v>133</v>
      </c>
      <c r="F18" s="4"/>
      <c r="G18" s="19">
        <f>G19+G22+G21+G20</f>
        <v>2668.241</v>
      </c>
      <c r="H18" s="62"/>
      <c r="I18" s="62"/>
      <c r="J18" s="62"/>
      <c r="K18" s="62"/>
    </row>
    <row r="19" spans="1:11" s="28" customFormat="1" ht="12.75">
      <c r="A19" s="3" t="s">
        <v>93</v>
      </c>
      <c r="B19" s="29" t="s">
        <v>51</v>
      </c>
      <c r="C19" s="4" t="s">
        <v>0</v>
      </c>
      <c r="D19" s="4" t="s">
        <v>3</v>
      </c>
      <c r="E19" s="4" t="s">
        <v>133</v>
      </c>
      <c r="F19" s="4" t="s">
        <v>91</v>
      </c>
      <c r="G19" s="19">
        <v>1860.362</v>
      </c>
      <c r="H19" s="62"/>
      <c r="I19" s="62"/>
      <c r="J19" s="62"/>
      <c r="K19" s="62"/>
    </row>
    <row r="20" spans="1:11" s="28" customFormat="1" ht="38.25">
      <c r="A20" s="3" t="s">
        <v>128</v>
      </c>
      <c r="B20" s="29" t="s">
        <v>51</v>
      </c>
      <c r="C20" s="4" t="s">
        <v>0</v>
      </c>
      <c r="D20" s="4" t="s">
        <v>3</v>
      </c>
      <c r="E20" s="4" t="s">
        <v>133</v>
      </c>
      <c r="F20" s="4" t="s">
        <v>126</v>
      </c>
      <c r="G20" s="19">
        <v>561.829</v>
      </c>
      <c r="H20" s="62"/>
      <c r="I20" s="62"/>
      <c r="J20" s="62"/>
      <c r="K20" s="62"/>
    </row>
    <row r="21" spans="1:11" s="28" customFormat="1" ht="25.5">
      <c r="A21" s="3" t="s">
        <v>120</v>
      </c>
      <c r="B21" s="29" t="s">
        <v>51</v>
      </c>
      <c r="C21" s="4" t="s">
        <v>0</v>
      </c>
      <c r="D21" s="4" t="s">
        <v>3</v>
      </c>
      <c r="E21" s="4" t="s">
        <v>133</v>
      </c>
      <c r="F21" s="4" t="s">
        <v>119</v>
      </c>
      <c r="G21" s="19">
        <v>18.75</v>
      </c>
      <c r="H21" s="62"/>
      <c r="I21" s="62"/>
      <c r="J21" s="62"/>
      <c r="K21" s="62"/>
    </row>
    <row r="22" spans="1:11" s="28" customFormat="1" ht="12.75">
      <c r="A22" s="3" t="s">
        <v>94</v>
      </c>
      <c r="B22" s="29" t="s">
        <v>51</v>
      </c>
      <c r="C22" s="4" t="s">
        <v>0</v>
      </c>
      <c r="D22" s="4" t="s">
        <v>3</v>
      </c>
      <c r="E22" s="4" t="s">
        <v>133</v>
      </c>
      <c r="F22" s="4" t="s">
        <v>92</v>
      </c>
      <c r="G22" s="19">
        <f>313.7-87.9+7-5.5</f>
        <v>227.29999999999998</v>
      </c>
      <c r="H22" s="62"/>
      <c r="I22" s="62"/>
      <c r="J22" s="62"/>
      <c r="K22" s="62"/>
    </row>
    <row r="23" spans="1:11" s="28" customFormat="1" ht="12.75" hidden="1">
      <c r="A23" s="3" t="s">
        <v>80</v>
      </c>
      <c r="B23" s="29" t="s">
        <v>42</v>
      </c>
      <c r="C23" s="4" t="s">
        <v>0</v>
      </c>
      <c r="D23" s="4" t="s">
        <v>81</v>
      </c>
      <c r="E23" s="4"/>
      <c r="F23" s="4"/>
      <c r="G23" s="19">
        <f>G24</f>
        <v>0</v>
      </c>
      <c r="H23" s="62"/>
      <c r="I23" s="62"/>
      <c r="J23" s="62"/>
      <c r="K23" s="62"/>
    </row>
    <row r="24" spans="1:11" s="28" customFormat="1" ht="12.75" hidden="1">
      <c r="A24" s="3" t="s">
        <v>82</v>
      </c>
      <c r="B24" s="29" t="s">
        <v>42</v>
      </c>
      <c r="C24" s="4" t="s">
        <v>0</v>
      </c>
      <c r="D24" s="4" t="s">
        <v>81</v>
      </c>
      <c r="E24" s="4" t="s">
        <v>83</v>
      </c>
      <c r="F24" s="4"/>
      <c r="G24" s="19">
        <f>G25</f>
        <v>0</v>
      </c>
      <c r="H24" s="62"/>
      <c r="I24" s="62"/>
      <c r="J24" s="62"/>
      <c r="K24" s="62"/>
    </row>
    <row r="25" spans="1:11" s="28" customFormat="1" ht="12.75" hidden="1">
      <c r="A25" s="3" t="s">
        <v>84</v>
      </c>
      <c r="B25" s="29" t="s">
        <v>42</v>
      </c>
      <c r="C25" s="4" t="s">
        <v>0</v>
      </c>
      <c r="D25" s="4" t="s">
        <v>81</v>
      </c>
      <c r="E25" s="4" t="s">
        <v>85</v>
      </c>
      <c r="F25" s="4"/>
      <c r="G25" s="19">
        <f>G26</f>
        <v>0</v>
      </c>
      <c r="H25" s="62"/>
      <c r="I25" s="62"/>
      <c r="J25" s="62"/>
      <c r="K25" s="62"/>
    </row>
    <row r="26" spans="1:11" s="28" customFormat="1" ht="12.75" hidden="1">
      <c r="A26" s="3" t="s">
        <v>86</v>
      </c>
      <c r="B26" s="29" t="s">
        <v>42</v>
      </c>
      <c r="C26" s="4" t="s">
        <v>0</v>
      </c>
      <c r="D26" s="4" t="s">
        <v>81</v>
      </c>
      <c r="E26" s="4" t="s">
        <v>85</v>
      </c>
      <c r="F26" s="4" t="s">
        <v>87</v>
      </c>
      <c r="G26" s="19"/>
      <c r="H26" s="62"/>
      <c r="I26" s="62"/>
      <c r="J26" s="62"/>
      <c r="K26" s="62"/>
    </row>
    <row r="27" spans="1:11" s="28" customFormat="1" ht="12.75">
      <c r="A27" s="3" t="s">
        <v>88</v>
      </c>
      <c r="B27" s="29" t="s">
        <v>51</v>
      </c>
      <c r="C27" s="4" t="s">
        <v>0</v>
      </c>
      <c r="D27" s="4" t="s">
        <v>95</v>
      </c>
      <c r="E27" s="4"/>
      <c r="F27" s="4"/>
      <c r="G27" s="19">
        <f>G28</f>
        <v>5</v>
      </c>
      <c r="H27" s="62"/>
      <c r="I27" s="62"/>
      <c r="J27" s="62"/>
      <c r="K27" s="62"/>
    </row>
    <row r="28" spans="1:11" s="28" customFormat="1" ht="12.75">
      <c r="A28" s="3" t="s">
        <v>88</v>
      </c>
      <c r="B28" s="29" t="s">
        <v>51</v>
      </c>
      <c r="C28" s="4" t="s">
        <v>0</v>
      </c>
      <c r="D28" s="4" t="s">
        <v>95</v>
      </c>
      <c r="E28" s="4" t="s">
        <v>134</v>
      </c>
      <c r="F28" s="4"/>
      <c r="G28" s="19">
        <f>G29</f>
        <v>5</v>
      </c>
      <c r="H28" s="62"/>
      <c r="I28" s="62"/>
      <c r="J28" s="62"/>
      <c r="K28" s="62"/>
    </row>
    <row r="29" spans="1:11" s="28" customFormat="1" ht="12.75">
      <c r="A29" s="3" t="s">
        <v>89</v>
      </c>
      <c r="B29" s="29" t="s">
        <v>51</v>
      </c>
      <c r="C29" s="4" t="s">
        <v>0</v>
      </c>
      <c r="D29" s="4" t="s">
        <v>95</v>
      </c>
      <c r="E29" s="4" t="s">
        <v>135</v>
      </c>
      <c r="F29" s="4"/>
      <c r="G29" s="19">
        <f>G30</f>
        <v>5</v>
      </c>
      <c r="H29" s="62"/>
      <c r="I29" s="62"/>
      <c r="J29" s="62"/>
      <c r="K29" s="62"/>
    </row>
    <row r="30" spans="1:11" s="28" customFormat="1" ht="12.75">
      <c r="A30" s="3" t="s">
        <v>97</v>
      </c>
      <c r="B30" s="29" t="s">
        <v>51</v>
      </c>
      <c r="C30" s="4" t="s">
        <v>0</v>
      </c>
      <c r="D30" s="4" t="s">
        <v>95</v>
      </c>
      <c r="E30" s="4" t="s">
        <v>135</v>
      </c>
      <c r="F30" s="4" t="s">
        <v>96</v>
      </c>
      <c r="G30" s="19">
        <v>5</v>
      </c>
      <c r="H30" s="62"/>
      <c r="I30" s="62"/>
      <c r="J30" s="62"/>
      <c r="K30" s="62"/>
    </row>
    <row r="31" spans="1:11" s="55" customFormat="1" ht="13.5">
      <c r="A31" s="30" t="s">
        <v>54</v>
      </c>
      <c r="B31" s="38" t="s">
        <v>51</v>
      </c>
      <c r="C31" s="52" t="s">
        <v>5</v>
      </c>
      <c r="D31" s="52"/>
      <c r="E31" s="52"/>
      <c r="F31" s="52"/>
      <c r="G31" s="23">
        <f>G32</f>
        <v>48.033</v>
      </c>
      <c r="H31" s="61"/>
      <c r="I31" s="61"/>
      <c r="J31" s="61"/>
      <c r="K31" s="61"/>
    </row>
    <row r="32" spans="1:11" s="28" customFormat="1" ht="12.75">
      <c r="A32" s="3" t="s">
        <v>55</v>
      </c>
      <c r="B32" s="29" t="s">
        <v>51</v>
      </c>
      <c r="C32" s="4" t="s">
        <v>5</v>
      </c>
      <c r="D32" s="4" t="s">
        <v>1</v>
      </c>
      <c r="E32" s="4"/>
      <c r="F32" s="4"/>
      <c r="G32" s="19">
        <f>G33</f>
        <v>48.033</v>
      </c>
      <c r="H32" s="62"/>
      <c r="I32" s="62"/>
      <c r="J32" s="62"/>
      <c r="K32" s="62"/>
    </row>
    <row r="33" spans="1:11" s="28" customFormat="1" ht="12.75">
      <c r="A33" s="3" t="s">
        <v>11</v>
      </c>
      <c r="B33" s="29" t="s">
        <v>51</v>
      </c>
      <c r="C33" s="4" t="s">
        <v>5</v>
      </c>
      <c r="D33" s="4" t="s">
        <v>1</v>
      </c>
      <c r="E33" s="4" t="s">
        <v>136</v>
      </c>
      <c r="F33" s="4"/>
      <c r="G33" s="19">
        <f>G34</f>
        <v>48.033</v>
      </c>
      <c r="H33" s="62"/>
      <c r="I33" s="62"/>
      <c r="J33" s="62"/>
      <c r="K33" s="62"/>
    </row>
    <row r="34" spans="1:11" s="28" customFormat="1" ht="25.5">
      <c r="A34" s="3" t="s">
        <v>56</v>
      </c>
      <c r="B34" s="29" t="s">
        <v>51</v>
      </c>
      <c r="C34" s="4" t="s">
        <v>5</v>
      </c>
      <c r="D34" s="4" t="s">
        <v>1</v>
      </c>
      <c r="E34" s="4" t="s">
        <v>137</v>
      </c>
      <c r="F34" s="4"/>
      <c r="G34" s="19">
        <f>G35+G38+G37+G36</f>
        <v>48.033</v>
      </c>
      <c r="H34" s="62"/>
      <c r="I34" s="62"/>
      <c r="J34" s="62"/>
      <c r="K34" s="62"/>
    </row>
    <row r="35" spans="1:11" s="28" customFormat="1" ht="12.75">
      <c r="A35" s="3" t="s">
        <v>93</v>
      </c>
      <c r="B35" s="29" t="s">
        <v>51</v>
      </c>
      <c r="C35" s="4" t="s">
        <v>5</v>
      </c>
      <c r="D35" s="4" t="s">
        <v>1</v>
      </c>
      <c r="E35" s="4" t="s">
        <v>137</v>
      </c>
      <c r="F35" s="4" t="s">
        <v>91</v>
      </c>
      <c r="G35" s="19">
        <v>31.025</v>
      </c>
      <c r="H35" s="62"/>
      <c r="I35" s="62"/>
      <c r="J35" s="62"/>
      <c r="K35" s="62"/>
    </row>
    <row r="36" spans="1:11" s="28" customFormat="1" ht="38.25">
      <c r="A36" s="3" t="s">
        <v>129</v>
      </c>
      <c r="B36" s="29" t="s">
        <v>51</v>
      </c>
      <c r="C36" s="4" t="s">
        <v>5</v>
      </c>
      <c r="D36" s="4" t="s">
        <v>1</v>
      </c>
      <c r="E36" s="4" t="s">
        <v>137</v>
      </c>
      <c r="F36" s="4" t="s">
        <v>126</v>
      </c>
      <c r="G36" s="19">
        <v>9.37</v>
      </c>
      <c r="H36" s="62"/>
      <c r="I36" s="62"/>
      <c r="J36" s="62"/>
      <c r="K36" s="62"/>
    </row>
    <row r="37" spans="1:11" s="28" customFormat="1" ht="25.5">
      <c r="A37" s="3" t="s">
        <v>120</v>
      </c>
      <c r="B37" s="29" t="s">
        <v>51</v>
      </c>
      <c r="C37" s="4" t="s">
        <v>5</v>
      </c>
      <c r="D37" s="4" t="s">
        <v>1</v>
      </c>
      <c r="E37" s="4" t="s">
        <v>137</v>
      </c>
      <c r="F37" s="4" t="s">
        <v>119</v>
      </c>
      <c r="G37" s="19">
        <v>1.526</v>
      </c>
      <c r="H37" s="62"/>
      <c r="I37" s="62"/>
      <c r="J37" s="62"/>
      <c r="K37" s="62"/>
    </row>
    <row r="38" spans="1:11" s="28" customFormat="1" ht="12.75">
      <c r="A38" s="3" t="s">
        <v>94</v>
      </c>
      <c r="B38" s="29" t="s">
        <v>51</v>
      </c>
      <c r="C38" s="4" t="s">
        <v>5</v>
      </c>
      <c r="D38" s="4" t="s">
        <v>1</v>
      </c>
      <c r="E38" s="4" t="s">
        <v>137</v>
      </c>
      <c r="F38" s="4" t="s">
        <v>92</v>
      </c>
      <c r="G38" s="19">
        <v>6.112</v>
      </c>
      <c r="H38" s="62"/>
      <c r="I38" s="62"/>
      <c r="J38" s="62"/>
      <c r="K38" s="62"/>
    </row>
    <row r="39" spans="1:11" s="55" customFormat="1" ht="13.5">
      <c r="A39" s="30" t="s">
        <v>125</v>
      </c>
      <c r="B39" s="38" t="s">
        <v>51</v>
      </c>
      <c r="C39" s="52" t="s">
        <v>1</v>
      </c>
      <c r="D39" s="52"/>
      <c r="E39" s="52"/>
      <c r="F39" s="52"/>
      <c r="G39" s="23">
        <f>G40</f>
        <v>5</v>
      </c>
      <c r="H39" s="61"/>
      <c r="I39" s="61"/>
      <c r="J39" s="61"/>
      <c r="K39" s="61"/>
    </row>
    <row r="40" spans="1:11" s="28" customFormat="1" ht="25.5">
      <c r="A40" s="3" t="s">
        <v>122</v>
      </c>
      <c r="B40" s="29" t="s">
        <v>51</v>
      </c>
      <c r="C40" s="4" t="s">
        <v>1</v>
      </c>
      <c r="D40" s="4" t="s">
        <v>121</v>
      </c>
      <c r="E40" s="4"/>
      <c r="F40" s="4"/>
      <c r="G40" s="19">
        <f>G41</f>
        <v>5</v>
      </c>
      <c r="H40" s="62"/>
      <c r="I40" s="62"/>
      <c r="J40" s="62"/>
      <c r="K40" s="62"/>
    </row>
    <row r="41" spans="1:11" s="28" customFormat="1" ht="25.5">
      <c r="A41" s="3" t="s">
        <v>123</v>
      </c>
      <c r="B41" s="29" t="s">
        <v>51</v>
      </c>
      <c r="C41" s="4" t="s">
        <v>1</v>
      </c>
      <c r="D41" s="4" t="s">
        <v>121</v>
      </c>
      <c r="E41" s="4" t="s">
        <v>138</v>
      </c>
      <c r="F41" s="4"/>
      <c r="G41" s="19">
        <f>G42</f>
        <v>5</v>
      </c>
      <c r="H41" s="62"/>
      <c r="I41" s="62"/>
      <c r="J41" s="62"/>
      <c r="K41" s="62"/>
    </row>
    <row r="42" spans="1:11" s="28" customFormat="1" ht="25.5">
      <c r="A42" s="3" t="s">
        <v>124</v>
      </c>
      <c r="B42" s="29" t="s">
        <v>51</v>
      </c>
      <c r="C42" s="4" t="s">
        <v>1</v>
      </c>
      <c r="D42" s="4" t="s">
        <v>121</v>
      </c>
      <c r="E42" s="4" t="s">
        <v>139</v>
      </c>
      <c r="F42" s="4"/>
      <c r="G42" s="19">
        <f>G43</f>
        <v>5</v>
      </c>
      <c r="H42" s="62"/>
      <c r="I42" s="62"/>
      <c r="J42" s="62"/>
      <c r="K42" s="62"/>
    </row>
    <row r="43" spans="1:11" s="28" customFormat="1" ht="12.75">
      <c r="A43" s="3" t="s">
        <v>88</v>
      </c>
      <c r="B43" s="29" t="s">
        <v>51</v>
      </c>
      <c r="C43" s="4" t="s">
        <v>1</v>
      </c>
      <c r="D43" s="4" t="s">
        <v>121</v>
      </c>
      <c r="E43" s="4" t="s">
        <v>139</v>
      </c>
      <c r="F43" s="4" t="s">
        <v>96</v>
      </c>
      <c r="G43" s="19">
        <v>5</v>
      </c>
      <c r="H43" s="62"/>
      <c r="I43" s="62"/>
      <c r="J43" s="62"/>
      <c r="K43" s="62"/>
    </row>
    <row r="44" spans="1:11" s="51" customFormat="1" ht="12.75">
      <c r="A44" s="30" t="s">
        <v>7</v>
      </c>
      <c r="B44" s="38" t="s">
        <v>51</v>
      </c>
      <c r="C44" s="52" t="s">
        <v>4</v>
      </c>
      <c r="D44" s="52"/>
      <c r="E44" s="53"/>
      <c r="F44" s="52"/>
      <c r="G44" s="23">
        <f>G45+G51</f>
        <v>514</v>
      </c>
      <c r="H44" s="64"/>
      <c r="I44" s="64"/>
      <c r="J44" s="64"/>
      <c r="K44" s="64"/>
    </row>
    <row r="45" spans="1:11" s="13" customFormat="1" ht="12.75" hidden="1">
      <c r="A45" s="3" t="s">
        <v>2</v>
      </c>
      <c r="B45" s="29" t="s">
        <v>51</v>
      </c>
      <c r="C45" s="4" t="s">
        <v>4</v>
      </c>
      <c r="D45" s="4" t="s">
        <v>0</v>
      </c>
      <c r="E45" s="14"/>
      <c r="F45" s="4"/>
      <c r="G45" s="19">
        <f>G46</f>
        <v>0</v>
      </c>
      <c r="H45" s="62"/>
      <c r="I45" s="62"/>
      <c r="J45" s="62"/>
      <c r="K45" s="62"/>
    </row>
    <row r="46" spans="1:11" s="13" customFormat="1" ht="12.75" hidden="1">
      <c r="A46" s="3" t="s">
        <v>10</v>
      </c>
      <c r="B46" s="65">
        <v>669</v>
      </c>
      <c r="C46" s="4" t="s">
        <v>4</v>
      </c>
      <c r="D46" s="4" t="s">
        <v>0</v>
      </c>
      <c r="E46" s="14" t="s">
        <v>8</v>
      </c>
      <c r="F46" s="4"/>
      <c r="G46" s="19">
        <f>G47+G49</f>
        <v>0</v>
      </c>
      <c r="H46" s="49"/>
      <c r="I46" s="49"/>
      <c r="J46" s="49"/>
      <c r="K46" s="49"/>
    </row>
    <row r="47" spans="1:11" s="13" customFormat="1" ht="25.5" hidden="1">
      <c r="A47" s="3" t="s">
        <v>31</v>
      </c>
      <c r="B47" s="65">
        <v>669</v>
      </c>
      <c r="C47" s="4" t="s">
        <v>4</v>
      </c>
      <c r="D47" s="4" t="s">
        <v>0</v>
      </c>
      <c r="E47" s="14" t="s">
        <v>30</v>
      </c>
      <c r="F47" s="4"/>
      <c r="G47" s="19">
        <f>G48</f>
        <v>0</v>
      </c>
      <c r="H47" s="49"/>
      <c r="I47" s="49"/>
      <c r="J47" s="49"/>
      <c r="K47" s="49"/>
    </row>
    <row r="48" spans="1:11" s="13" customFormat="1" ht="12.75" hidden="1">
      <c r="A48" s="3" t="s">
        <v>94</v>
      </c>
      <c r="B48" s="65">
        <v>669</v>
      </c>
      <c r="C48" s="4" t="s">
        <v>4</v>
      </c>
      <c r="D48" s="4" t="s">
        <v>0</v>
      </c>
      <c r="E48" s="14" t="s">
        <v>30</v>
      </c>
      <c r="F48" s="4" t="s">
        <v>92</v>
      </c>
      <c r="G48" s="19"/>
      <c r="H48" s="49"/>
      <c r="I48" s="49"/>
      <c r="J48" s="49"/>
      <c r="K48" s="49"/>
    </row>
    <row r="49" spans="1:11" s="13" customFormat="1" ht="12.75" hidden="1">
      <c r="A49" s="3" t="s">
        <v>33</v>
      </c>
      <c r="B49" s="65">
        <v>669</v>
      </c>
      <c r="C49" s="4" t="s">
        <v>4</v>
      </c>
      <c r="D49" s="4" t="s">
        <v>0</v>
      </c>
      <c r="E49" s="14" t="s">
        <v>32</v>
      </c>
      <c r="F49" s="4"/>
      <c r="G49" s="19">
        <f>G50</f>
        <v>0</v>
      </c>
      <c r="H49" s="49"/>
      <c r="I49" s="49"/>
      <c r="J49" s="49"/>
      <c r="K49" s="49"/>
    </row>
    <row r="50" spans="1:11" s="13" customFormat="1" ht="12.75" hidden="1">
      <c r="A50" s="3" t="s">
        <v>94</v>
      </c>
      <c r="B50" s="65">
        <v>669</v>
      </c>
      <c r="C50" s="4" t="s">
        <v>4</v>
      </c>
      <c r="D50" s="4" t="s">
        <v>0</v>
      </c>
      <c r="E50" s="14" t="s">
        <v>32</v>
      </c>
      <c r="F50" s="4" t="s">
        <v>92</v>
      </c>
      <c r="G50" s="19"/>
      <c r="H50" s="49"/>
      <c r="I50" s="49"/>
      <c r="J50" s="49"/>
      <c r="K50" s="49"/>
    </row>
    <row r="51" spans="1:11" s="13" customFormat="1" ht="12.75">
      <c r="A51" s="3" t="s">
        <v>41</v>
      </c>
      <c r="B51" s="65">
        <v>669</v>
      </c>
      <c r="C51" s="4" t="s">
        <v>4</v>
      </c>
      <c r="D51" s="4" t="s">
        <v>1</v>
      </c>
      <c r="E51" s="14"/>
      <c r="F51" s="4"/>
      <c r="G51" s="19">
        <f>G52</f>
        <v>514</v>
      </c>
      <c r="H51" s="49"/>
      <c r="I51" s="49"/>
      <c r="J51" s="49"/>
      <c r="K51" s="49"/>
    </row>
    <row r="52" spans="1:11" s="13" customFormat="1" ht="12.75">
      <c r="A52" s="3" t="s">
        <v>41</v>
      </c>
      <c r="B52" s="65">
        <v>669</v>
      </c>
      <c r="C52" s="4" t="s">
        <v>4</v>
      </c>
      <c r="D52" s="4" t="s">
        <v>1</v>
      </c>
      <c r="E52" s="4" t="s">
        <v>142</v>
      </c>
      <c r="F52" s="4"/>
      <c r="G52" s="19">
        <f>G53+G55+G57+G59</f>
        <v>514</v>
      </c>
      <c r="H52" s="49"/>
      <c r="I52" s="49"/>
      <c r="J52" s="49"/>
      <c r="K52" s="49"/>
    </row>
    <row r="53" spans="1:11" s="13" customFormat="1" ht="12.75">
      <c r="A53" s="54" t="s">
        <v>34</v>
      </c>
      <c r="B53" s="65">
        <v>669</v>
      </c>
      <c r="C53" s="4" t="s">
        <v>4</v>
      </c>
      <c r="D53" s="4" t="s">
        <v>1</v>
      </c>
      <c r="E53" s="4" t="s">
        <v>143</v>
      </c>
      <c r="F53" s="4"/>
      <c r="G53" s="19">
        <f>G54</f>
        <v>114</v>
      </c>
      <c r="H53" s="49"/>
      <c r="I53" s="49"/>
      <c r="J53" s="49"/>
      <c r="K53" s="49"/>
    </row>
    <row r="54" spans="1:11" s="13" customFormat="1" ht="12.75">
      <c r="A54" s="3" t="s">
        <v>94</v>
      </c>
      <c r="B54" s="65">
        <v>669</v>
      </c>
      <c r="C54" s="4" t="s">
        <v>4</v>
      </c>
      <c r="D54" s="4" t="s">
        <v>1</v>
      </c>
      <c r="E54" s="4" t="s">
        <v>143</v>
      </c>
      <c r="F54" s="4" t="s">
        <v>92</v>
      </c>
      <c r="G54" s="19">
        <v>114</v>
      </c>
      <c r="H54" s="49"/>
      <c r="I54" s="49"/>
      <c r="J54" s="49"/>
      <c r="K54" s="49"/>
    </row>
    <row r="55" spans="1:11" s="13" customFormat="1" ht="12.75" hidden="1">
      <c r="A55" s="54" t="s">
        <v>36</v>
      </c>
      <c r="B55" s="65">
        <v>669</v>
      </c>
      <c r="C55" s="4" t="s">
        <v>4</v>
      </c>
      <c r="D55" s="4" t="s">
        <v>1</v>
      </c>
      <c r="E55" s="14" t="s">
        <v>35</v>
      </c>
      <c r="F55" s="4"/>
      <c r="G55" s="19">
        <f>G56</f>
        <v>0</v>
      </c>
      <c r="H55" s="49"/>
      <c r="I55" s="49"/>
      <c r="J55" s="49"/>
      <c r="K55" s="49"/>
    </row>
    <row r="56" spans="1:11" s="13" customFormat="1" ht="12.75" hidden="1">
      <c r="A56" s="3" t="s">
        <v>94</v>
      </c>
      <c r="B56" s="65">
        <v>669</v>
      </c>
      <c r="C56" s="4" t="s">
        <v>4</v>
      </c>
      <c r="D56" s="4" t="s">
        <v>1</v>
      </c>
      <c r="E56" s="14" t="s">
        <v>35</v>
      </c>
      <c r="F56" s="4" t="s">
        <v>92</v>
      </c>
      <c r="G56" s="19"/>
      <c r="H56" s="49"/>
      <c r="I56" s="49"/>
      <c r="J56" s="49"/>
      <c r="K56" s="49"/>
    </row>
    <row r="57" spans="1:11" s="13" customFormat="1" ht="12.75">
      <c r="A57" s="54" t="s">
        <v>37</v>
      </c>
      <c r="B57" s="65">
        <v>669</v>
      </c>
      <c r="C57" s="4" t="s">
        <v>4</v>
      </c>
      <c r="D57" s="4" t="s">
        <v>1</v>
      </c>
      <c r="E57" s="4" t="s">
        <v>146</v>
      </c>
      <c r="F57" s="4"/>
      <c r="G57" s="19">
        <f>G58</f>
        <v>377.2</v>
      </c>
      <c r="H57" s="49"/>
      <c r="I57" s="49"/>
      <c r="J57" s="49"/>
      <c r="K57" s="49"/>
    </row>
    <row r="58" spans="1:11" s="13" customFormat="1" ht="12.75">
      <c r="A58" s="3" t="s">
        <v>94</v>
      </c>
      <c r="B58" s="65">
        <v>669</v>
      </c>
      <c r="C58" s="4" t="s">
        <v>4</v>
      </c>
      <c r="D58" s="4" t="s">
        <v>1</v>
      </c>
      <c r="E58" s="4" t="s">
        <v>146</v>
      </c>
      <c r="F58" s="4" t="s">
        <v>92</v>
      </c>
      <c r="G58" s="19">
        <v>377.2</v>
      </c>
      <c r="H58" s="49"/>
      <c r="I58" s="49"/>
      <c r="J58" s="49"/>
      <c r="K58" s="49"/>
    </row>
    <row r="59" spans="1:11" s="13" customFormat="1" ht="24" customHeight="1">
      <c r="A59" s="54" t="s">
        <v>38</v>
      </c>
      <c r="B59" s="65">
        <v>669</v>
      </c>
      <c r="C59" s="4" t="s">
        <v>4</v>
      </c>
      <c r="D59" s="4" t="s">
        <v>1</v>
      </c>
      <c r="E59" s="4" t="s">
        <v>147</v>
      </c>
      <c r="F59" s="4"/>
      <c r="G59" s="19">
        <f>G60</f>
        <v>22.8</v>
      </c>
      <c r="H59" s="49"/>
      <c r="I59" s="49"/>
      <c r="J59" s="49"/>
      <c r="K59" s="49"/>
    </row>
    <row r="60" spans="1:11" s="13" customFormat="1" ht="24" customHeight="1">
      <c r="A60" s="3" t="s">
        <v>94</v>
      </c>
      <c r="B60" s="65">
        <v>669</v>
      </c>
      <c r="C60" s="4" t="s">
        <v>4</v>
      </c>
      <c r="D60" s="4" t="s">
        <v>1</v>
      </c>
      <c r="E60" s="4" t="s">
        <v>147</v>
      </c>
      <c r="F60" s="4" t="s">
        <v>92</v>
      </c>
      <c r="G60" s="19">
        <v>22.8</v>
      </c>
      <c r="H60" s="49"/>
      <c r="I60" s="49"/>
      <c r="J60" s="49"/>
      <c r="K60" s="49"/>
    </row>
    <row r="61" spans="1:11" s="51" customFormat="1" ht="12.75">
      <c r="A61" s="30" t="s">
        <v>14</v>
      </c>
      <c r="B61" s="38" t="s">
        <v>51</v>
      </c>
      <c r="C61" s="52" t="s">
        <v>6</v>
      </c>
      <c r="D61" s="52"/>
      <c r="E61" s="52"/>
      <c r="F61" s="52"/>
      <c r="G61" s="23">
        <f>G62</f>
        <v>1557.838</v>
      </c>
      <c r="H61" s="64"/>
      <c r="I61" s="64"/>
      <c r="J61" s="64"/>
      <c r="K61" s="64"/>
    </row>
    <row r="62" spans="1:11" s="13" customFormat="1" ht="12.75">
      <c r="A62" s="3" t="s">
        <v>15</v>
      </c>
      <c r="B62" s="29" t="s">
        <v>51</v>
      </c>
      <c r="C62" s="4" t="s">
        <v>6</v>
      </c>
      <c r="D62" s="4" t="s">
        <v>0</v>
      </c>
      <c r="E62" s="4"/>
      <c r="F62" s="4"/>
      <c r="G62" s="19">
        <f>G63+G70</f>
        <v>1557.838</v>
      </c>
      <c r="H62" s="66"/>
      <c r="I62" s="66"/>
      <c r="J62" s="66"/>
      <c r="K62" s="66"/>
    </row>
    <row r="63" spans="1:11" s="13" customFormat="1" ht="24.75" customHeight="1" hidden="1">
      <c r="A63" s="3" t="s">
        <v>16</v>
      </c>
      <c r="B63" s="29" t="s">
        <v>51</v>
      </c>
      <c r="C63" s="4" t="s">
        <v>6</v>
      </c>
      <c r="D63" s="4" t="s">
        <v>0</v>
      </c>
      <c r="E63" s="4" t="s">
        <v>140</v>
      </c>
      <c r="F63" s="4"/>
      <c r="G63" s="19">
        <f>G64</f>
        <v>0</v>
      </c>
      <c r="H63" s="49"/>
      <c r="I63" s="49"/>
      <c r="J63" s="49"/>
      <c r="K63" s="49"/>
    </row>
    <row r="64" spans="1:11" s="13" customFormat="1" ht="12.75" hidden="1">
      <c r="A64" s="3" t="s">
        <v>12</v>
      </c>
      <c r="B64" s="29" t="s">
        <v>51</v>
      </c>
      <c r="C64" s="4" t="s">
        <v>6</v>
      </c>
      <c r="D64" s="4" t="s">
        <v>0</v>
      </c>
      <c r="E64" s="4" t="s">
        <v>148</v>
      </c>
      <c r="F64" s="4"/>
      <c r="G64" s="19">
        <f>G65+G66+G69+G68+G67</f>
        <v>0</v>
      </c>
      <c r="H64" s="62"/>
      <c r="I64" s="62"/>
      <c r="J64" s="62"/>
      <c r="K64" s="62"/>
    </row>
    <row r="65" spans="1:11" s="13" customFormat="1" ht="12.75" hidden="1">
      <c r="A65" s="3" t="s">
        <v>93</v>
      </c>
      <c r="B65" s="29" t="s">
        <v>51</v>
      </c>
      <c r="C65" s="4" t="s">
        <v>6</v>
      </c>
      <c r="D65" s="4" t="s">
        <v>0</v>
      </c>
      <c r="E65" s="4" t="s">
        <v>148</v>
      </c>
      <c r="F65" s="4" t="s">
        <v>98</v>
      </c>
      <c r="G65" s="19">
        <v>0</v>
      </c>
      <c r="H65" s="62"/>
      <c r="I65" s="62"/>
      <c r="J65" s="62"/>
      <c r="K65" s="62"/>
    </row>
    <row r="66" spans="1:11" s="13" customFormat="1" ht="12.75" hidden="1">
      <c r="A66" s="3" t="s">
        <v>107</v>
      </c>
      <c r="B66" s="29" t="s">
        <v>51</v>
      </c>
      <c r="C66" s="4" t="s">
        <v>6</v>
      </c>
      <c r="D66" s="4" t="s">
        <v>0</v>
      </c>
      <c r="E66" s="4" t="s">
        <v>148</v>
      </c>
      <c r="F66" s="4" t="s">
        <v>106</v>
      </c>
      <c r="G66" s="19">
        <v>0</v>
      </c>
      <c r="H66" s="62"/>
      <c r="I66" s="62"/>
      <c r="J66" s="62"/>
      <c r="K66" s="62"/>
    </row>
    <row r="67" spans="1:11" s="13" customFormat="1" ht="38.25" hidden="1">
      <c r="A67" s="3" t="s">
        <v>129</v>
      </c>
      <c r="B67" s="29" t="s">
        <v>51</v>
      </c>
      <c r="C67" s="4" t="s">
        <v>6</v>
      </c>
      <c r="D67" s="4" t="s">
        <v>0</v>
      </c>
      <c r="E67" s="4" t="s">
        <v>148</v>
      </c>
      <c r="F67" s="4" t="s">
        <v>127</v>
      </c>
      <c r="G67" s="19">
        <v>0</v>
      </c>
      <c r="H67" s="62"/>
      <c r="I67" s="62"/>
      <c r="J67" s="62"/>
      <c r="K67" s="62"/>
    </row>
    <row r="68" spans="1:11" s="13" customFormat="1" ht="25.5" hidden="1">
      <c r="A68" s="3" t="s">
        <v>120</v>
      </c>
      <c r="B68" s="29" t="s">
        <v>51</v>
      </c>
      <c r="C68" s="4" t="s">
        <v>6</v>
      </c>
      <c r="D68" s="4" t="s">
        <v>0</v>
      </c>
      <c r="E68" s="4" t="s">
        <v>148</v>
      </c>
      <c r="F68" s="4" t="s">
        <v>119</v>
      </c>
      <c r="G68" s="19">
        <v>0</v>
      </c>
      <c r="H68" s="62"/>
      <c r="I68" s="62"/>
      <c r="J68" s="62"/>
      <c r="K68" s="62"/>
    </row>
    <row r="69" spans="1:11" s="13" customFormat="1" ht="12.75" hidden="1">
      <c r="A69" s="3" t="s">
        <v>108</v>
      </c>
      <c r="B69" s="29" t="s">
        <v>51</v>
      </c>
      <c r="C69" s="4" t="s">
        <v>6</v>
      </c>
      <c r="D69" s="4" t="s">
        <v>0</v>
      </c>
      <c r="E69" s="4" t="s">
        <v>148</v>
      </c>
      <c r="F69" s="4" t="s">
        <v>92</v>
      </c>
      <c r="G69" s="19">
        <v>0</v>
      </c>
      <c r="H69" s="62"/>
      <c r="I69" s="62"/>
      <c r="J69" s="62"/>
      <c r="K69" s="62"/>
    </row>
    <row r="70" spans="1:11" s="13" customFormat="1" ht="38.25">
      <c r="A70" s="3" t="s">
        <v>158</v>
      </c>
      <c r="B70" s="29" t="s">
        <v>42</v>
      </c>
      <c r="C70" s="4" t="s">
        <v>6</v>
      </c>
      <c r="D70" s="4" t="s">
        <v>0</v>
      </c>
      <c r="E70" s="4" t="s">
        <v>156</v>
      </c>
      <c r="F70" s="4"/>
      <c r="G70" s="19">
        <f>G71</f>
        <v>1557.838</v>
      </c>
      <c r="H70" s="49"/>
      <c r="I70" s="49"/>
      <c r="J70" s="49"/>
      <c r="K70" s="49"/>
    </row>
    <row r="71" spans="1:11" s="13" customFormat="1" ht="38.25">
      <c r="A71" s="3" t="s">
        <v>158</v>
      </c>
      <c r="B71" s="29" t="s">
        <v>42</v>
      </c>
      <c r="C71" s="4" t="s">
        <v>6</v>
      </c>
      <c r="D71" s="4" t="s">
        <v>0</v>
      </c>
      <c r="E71" s="4" t="s">
        <v>156</v>
      </c>
      <c r="F71" s="4" t="s">
        <v>157</v>
      </c>
      <c r="G71" s="19">
        <v>1557.838</v>
      </c>
      <c r="H71" s="62"/>
      <c r="I71" s="62"/>
      <c r="J71" s="62"/>
      <c r="K71" s="62"/>
    </row>
    <row r="72" spans="1:11" s="13" customFormat="1" ht="12.75" hidden="1">
      <c r="A72" s="3" t="s">
        <v>93</v>
      </c>
      <c r="B72" s="29" t="s">
        <v>51</v>
      </c>
      <c r="C72" s="4" t="s">
        <v>6</v>
      </c>
      <c r="D72" s="4" t="s">
        <v>0</v>
      </c>
      <c r="E72" s="4" t="s">
        <v>40</v>
      </c>
      <c r="F72" s="4" t="s">
        <v>98</v>
      </c>
      <c r="G72" s="19"/>
      <c r="H72" s="62"/>
      <c r="I72" s="62"/>
      <c r="J72" s="62"/>
      <c r="K72" s="62"/>
    </row>
    <row r="73" spans="1:11" s="13" customFormat="1" ht="12.75" hidden="1">
      <c r="A73" s="3" t="s">
        <v>107</v>
      </c>
      <c r="B73" s="71" t="s">
        <v>51</v>
      </c>
      <c r="C73" s="4" t="s">
        <v>6</v>
      </c>
      <c r="D73" s="4" t="s">
        <v>0</v>
      </c>
      <c r="E73" s="4" t="s">
        <v>40</v>
      </c>
      <c r="F73" s="67" t="s">
        <v>106</v>
      </c>
      <c r="G73" s="68"/>
      <c r="H73" s="62"/>
      <c r="I73" s="62"/>
      <c r="J73" s="62"/>
      <c r="K73" s="62"/>
    </row>
    <row r="74" spans="1:11" s="13" customFormat="1" ht="12.75" hidden="1">
      <c r="A74" s="3" t="s">
        <v>108</v>
      </c>
      <c r="B74" s="71" t="s">
        <v>51</v>
      </c>
      <c r="C74" s="4" t="s">
        <v>6</v>
      </c>
      <c r="D74" s="4" t="s">
        <v>0</v>
      </c>
      <c r="E74" s="4" t="s">
        <v>40</v>
      </c>
      <c r="F74" s="67" t="s">
        <v>92</v>
      </c>
      <c r="G74" s="68"/>
      <c r="H74" s="62"/>
      <c r="I74" s="62"/>
      <c r="J74" s="62"/>
      <c r="K74" s="62"/>
    </row>
    <row r="75" spans="1:13" s="33" customFormat="1" ht="13.5" thickBot="1">
      <c r="A75" s="8" t="s">
        <v>21</v>
      </c>
      <c r="B75" s="31"/>
      <c r="C75" s="69"/>
      <c r="D75" s="69"/>
      <c r="E75" s="70"/>
      <c r="F75" s="69"/>
      <c r="G75" s="25">
        <f>G13</f>
        <v>4798.112</v>
      </c>
      <c r="H75" s="48"/>
      <c r="I75" s="48"/>
      <c r="J75" s="48"/>
      <c r="K75" s="48"/>
      <c r="M75" s="32"/>
    </row>
    <row r="77" spans="1:12" s="5" customFormat="1" ht="17.25">
      <c r="A77" s="9"/>
      <c r="G77" s="26"/>
      <c r="H77" s="27"/>
      <c r="I77" s="27"/>
      <c r="J77" s="17"/>
      <c r="K77" s="17"/>
      <c r="L77" s="39"/>
    </row>
    <row r="78" ht="12.75">
      <c r="L78" s="37"/>
    </row>
    <row r="79" ht="12.75">
      <c r="G79" s="37"/>
    </row>
  </sheetData>
  <sheetProtection formatColumns="0" autoFilter="0"/>
  <mergeCells count="15">
    <mergeCell ref="A7:G7"/>
    <mergeCell ref="A1:G1"/>
    <mergeCell ref="A2:G2"/>
    <mergeCell ref="A3:G3"/>
    <mergeCell ref="A4:G4"/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4" r:id="rId1"/>
  <headerFooter alignWithMargins="0">
    <oddFooter>&amp;R&amp;P из &amp;N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10">
      <selection activeCell="G54" sqref="G54"/>
    </sheetView>
  </sheetViews>
  <sheetFormatPr defaultColWidth="9.00390625" defaultRowHeight="12.75"/>
  <cols>
    <col min="1" max="1" width="57.625" style="6" customWidth="1"/>
    <col min="2" max="2" width="5.25390625" style="0" customWidth="1"/>
    <col min="3" max="3" width="6.25390625" style="0" customWidth="1"/>
    <col min="4" max="4" width="6.00390625" style="0" customWidth="1"/>
    <col min="5" max="5" width="10.125" style="0" customWidth="1"/>
    <col min="6" max="6" width="5.625" style="0" customWidth="1"/>
    <col min="7" max="7" width="11.875" style="15" customWidth="1"/>
    <col min="8" max="8" width="13.25390625" style="15" customWidth="1"/>
    <col min="9" max="9" width="12.875" style="15" customWidth="1"/>
    <col min="10" max="10" width="13.00390625" style="15" customWidth="1"/>
    <col min="11" max="11" width="12.625" style="15" customWidth="1"/>
    <col min="12" max="12" width="11.625" style="0" bestFit="1" customWidth="1"/>
    <col min="13" max="13" width="14.625" style="0" customWidth="1"/>
  </cols>
  <sheetData>
    <row r="1" spans="1:11" s="72" customFormat="1" ht="15.75">
      <c r="A1" s="80" t="s">
        <v>104</v>
      </c>
      <c r="B1" s="80"/>
      <c r="C1" s="80"/>
      <c r="D1" s="80"/>
      <c r="E1" s="80"/>
      <c r="F1" s="80"/>
      <c r="G1" s="80"/>
      <c r="H1" s="43"/>
      <c r="I1" s="43"/>
      <c r="J1" s="43"/>
      <c r="K1" s="43"/>
    </row>
    <row r="2" spans="1:11" s="72" customFormat="1" ht="15.75" customHeight="1">
      <c r="A2" s="80" t="s">
        <v>78</v>
      </c>
      <c r="B2" s="80"/>
      <c r="C2" s="80"/>
      <c r="D2" s="80"/>
      <c r="E2" s="80"/>
      <c r="F2" s="80"/>
      <c r="G2" s="80"/>
      <c r="H2" s="34"/>
      <c r="I2" s="34"/>
      <c r="J2" s="34"/>
      <c r="K2" s="34"/>
    </row>
    <row r="3" spans="1:11" s="72" customFormat="1" ht="15.75">
      <c r="A3" s="80" t="s">
        <v>168</v>
      </c>
      <c r="B3" s="80"/>
      <c r="C3" s="80"/>
      <c r="D3" s="80"/>
      <c r="E3" s="80"/>
      <c r="F3" s="80"/>
      <c r="G3" s="80"/>
      <c r="H3" s="44"/>
      <c r="I3" s="44"/>
      <c r="J3" s="44"/>
      <c r="K3" s="44"/>
    </row>
    <row r="4" spans="1:11" s="72" customFormat="1" ht="15.75">
      <c r="A4" s="80" t="s">
        <v>149</v>
      </c>
      <c r="B4" s="80"/>
      <c r="C4" s="80"/>
      <c r="D4" s="80"/>
      <c r="E4" s="80"/>
      <c r="F4" s="80"/>
      <c r="G4" s="80"/>
      <c r="H4" s="35"/>
      <c r="I4" s="36"/>
      <c r="J4" s="36"/>
      <c r="K4" s="36"/>
    </row>
    <row r="5" spans="1:11" s="72" customFormat="1" ht="15.75">
      <c r="A5" s="50"/>
      <c r="B5" s="50"/>
      <c r="C5" s="50"/>
      <c r="D5" s="50"/>
      <c r="E5" s="45"/>
      <c r="F5" s="45"/>
      <c r="G5" s="45"/>
      <c r="H5" s="35"/>
      <c r="I5" s="36"/>
      <c r="J5" s="36"/>
      <c r="K5" s="36"/>
    </row>
    <row r="6" spans="1:11" s="72" customFormat="1" ht="15.75">
      <c r="A6" s="50"/>
      <c r="B6" s="50"/>
      <c r="C6" s="50"/>
      <c r="D6" s="50"/>
      <c r="E6" s="45"/>
      <c r="F6" s="45"/>
      <c r="G6" s="45"/>
      <c r="H6" s="35"/>
      <c r="I6" s="36"/>
      <c r="J6" s="36"/>
      <c r="K6" s="36"/>
    </row>
    <row r="7" spans="1:11" s="72" customFormat="1" ht="21" customHeight="1">
      <c r="A7" s="79" t="s">
        <v>151</v>
      </c>
      <c r="B7" s="79"/>
      <c r="C7" s="79"/>
      <c r="D7" s="79"/>
      <c r="E7" s="79"/>
      <c r="F7" s="79"/>
      <c r="G7" s="79"/>
      <c r="H7" s="40"/>
      <c r="I7" s="40"/>
      <c r="J7" s="40"/>
      <c r="K7" s="40"/>
    </row>
    <row r="8" spans="1:11" s="72" customFormat="1" ht="15.75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</row>
    <row r="9" spans="1:11" s="72" customFormat="1" ht="13.5" customHeight="1">
      <c r="A9" s="73"/>
      <c r="B9" s="7"/>
      <c r="C9" s="7"/>
      <c r="D9" s="7"/>
      <c r="E9" s="7"/>
      <c r="F9" s="10"/>
      <c r="G9" s="16" t="s">
        <v>90</v>
      </c>
      <c r="H9" s="16"/>
      <c r="I9" s="87"/>
      <c r="J9" s="87"/>
      <c r="K9" s="46"/>
    </row>
    <row r="10" spans="1:11" s="1" customFormat="1" ht="12.75" customHeight="1">
      <c r="A10" s="91" t="s">
        <v>29</v>
      </c>
      <c r="B10" s="89" t="s">
        <v>23</v>
      </c>
      <c r="C10" s="89"/>
      <c r="D10" s="89"/>
      <c r="E10" s="89"/>
      <c r="F10" s="89"/>
      <c r="G10" s="90" t="s">
        <v>109</v>
      </c>
      <c r="H10" s="86"/>
      <c r="I10" s="86"/>
      <c r="J10" s="86"/>
      <c r="K10" s="86"/>
    </row>
    <row r="11" spans="1:11" s="1" customFormat="1" ht="10.5" customHeight="1">
      <c r="A11" s="91"/>
      <c r="B11" s="89" t="s">
        <v>24</v>
      </c>
      <c r="C11" s="88" t="s">
        <v>25</v>
      </c>
      <c r="D11" s="88" t="s">
        <v>26</v>
      </c>
      <c r="E11" s="88" t="s">
        <v>27</v>
      </c>
      <c r="F11" s="88" t="s">
        <v>28</v>
      </c>
      <c r="G11" s="90"/>
      <c r="H11" s="47"/>
      <c r="I11" s="47"/>
      <c r="J11" s="47"/>
      <c r="K11" s="47"/>
    </row>
    <row r="12" spans="1:11" s="2" customFormat="1" ht="12.75">
      <c r="A12" s="91"/>
      <c r="B12" s="89"/>
      <c r="C12" s="88"/>
      <c r="D12" s="88"/>
      <c r="E12" s="88"/>
      <c r="F12" s="88"/>
      <c r="G12" s="90"/>
      <c r="H12" s="18"/>
      <c r="I12" s="18"/>
      <c r="J12" s="18"/>
      <c r="K12" s="18"/>
    </row>
    <row r="13" spans="1:11" s="2" customFormat="1" ht="14.25">
      <c r="A13" s="58" t="s">
        <v>22</v>
      </c>
      <c r="B13" s="59"/>
      <c r="C13" s="59"/>
      <c r="D13" s="59"/>
      <c r="E13" s="59"/>
      <c r="F13" s="59"/>
      <c r="G13" s="60">
        <f>G14</f>
        <v>4771.166</v>
      </c>
      <c r="H13" s="18"/>
      <c r="I13" s="18"/>
      <c r="J13" s="18"/>
      <c r="K13" s="18"/>
    </row>
    <row r="14" spans="1:11" s="24" customFormat="1" ht="12.75">
      <c r="A14" s="21" t="s">
        <v>103</v>
      </c>
      <c r="B14" s="22">
        <v>670</v>
      </c>
      <c r="C14" s="52"/>
      <c r="D14" s="52"/>
      <c r="E14" s="52"/>
      <c r="F14" s="20"/>
      <c r="G14" s="23">
        <f>G15+G31+G44+G61+G39</f>
        <v>4771.166</v>
      </c>
      <c r="H14" s="48"/>
      <c r="I14" s="48"/>
      <c r="J14" s="48"/>
      <c r="K14" s="48"/>
    </row>
    <row r="15" spans="1:11" s="56" customFormat="1" ht="13.5">
      <c r="A15" s="30" t="s">
        <v>9</v>
      </c>
      <c r="B15" s="38" t="s">
        <v>52</v>
      </c>
      <c r="C15" s="52" t="s">
        <v>0</v>
      </c>
      <c r="D15" s="52"/>
      <c r="E15" s="52"/>
      <c r="F15" s="52"/>
      <c r="G15" s="23">
        <f>G16+G23+G27</f>
        <v>2677.241</v>
      </c>
      <c r="H15" s="61"/>
      <c r="I15" s="61"/>
      <c r="J15" s="61"/>
      <c r="K15" s="61"/>
    </row>
    <row r="16" spans="1:11" s="13" customFormat="1" ht="38.25">
      <c r="A16" s="3" t="s">
        <v>20</v>
      </c>
      <c r="B16" s="29" t="s">
        <v>52</v>
      </c>
      <c r="C16" s="4" t="s">
        <v>0</v>
      </c>
      <c r="D16" s="4" t="s">
        <v>3</v>
      </c>
      <c r="E16" s="4"/>
      <c r="F16" s="4"/>
      <c r="G16" s="19">
        <f>G17</f>
        <v>2672.241</v>
      </c>
      <c r="H16" s="63"/>
      <c r="I16" s="63"/>
      <c r="J16" s="63"/>
      <c r="K16" s="63"/>
    </row>
    <row r="17" spans="1:11" s="28" customFormat="1" ht="12.75">
      <c r="A17" s="3" t="s">
        <v>11</v>
      </c>
      <c r="B17" s="29" t="s">
        <v>52</v>
      </c>
      <c r="C17" s="4" t="s">
        <v>0</v>
      </c>
      <c r="D17" s="4" t="s">
        <v>3</v>
      </c>
      <c r="E17" s="4" t="s">
        <v>132</v>
      </c>
      <c r="F17" s="4"/>
      <c r="G17" s="19">
        <f>G18</f>
        <v>2672.241</v>
      </c>
      <c r="H17" s="62"/>
      <c r="I17" s="62"/>
      <c r="J17" s="62"/>
      <c r="K17" s="62"/>
    </row>
    <row r="18" spans="1:11" s="28" customFormat="1" ht="12.75">
      <c r="A18" s="3" t="s">
        <v>13</v>
      </c>
      <c r="B18" s="29" t="s">
        <v>52</v>
      </c>
      <c r="C18" s="4" t="s">
        <v>0</v>
      </c>
      <c r="D18" s="4" t="s">
        <v>3</v>
      </c>
      <c r="E18" s="4" t="s">
        <v>133</v>
      </c>
      <c r="F18" s="4"/>
      <c r="G18" s="19">
        <f>G19+G22+G21+G20</f>
        <v>2672.241</v>
      </c>
      <c r="H18" s="62"/>
      <c r="I18" s="62"/>
      <c r="J18" s="62"/>
      <c r="K18" s="62"/>
    </row>
    <row r="19" spans="1:11" s="28" customFormat="1" ht="12.75">
      <c r="A19" s="3" t="s">
        <v>93</v>
      </c>
      <c r="B19" s="29" t="s">
        <v>52</v>
      </c>
      <c r="C19" s="4" t="s">
        <v>0</v>
      </c>
      <c r="D19" s="4" t="s">
        <v>3</v>
      </c>
      <c r="E19" s="4" t="s">
        <v>133</v>
      </c>
      <c r="F19" s="4" t="s">
        <v>91</v>
      </c>
      <c r="G19" s="19">
        <v>1860.362</v>
      </c>
      <c r="H19" s="62"/>
      <c r="I19" s="62"/>
      <c r="J19" s="62"/>
      <c r="K19" s="62"/>
    </row>
    <row r="20" spans="1:11" s="28" customFormat="1" ht="38.25">
      <c r="A20" s="3" t="s">
        <v>128</v>
      </c>
      <c r="B20" s="29" t="s">
        <v>52</v>
      </c>
      <c r="C20" s="4" t="s">
        <v>0</v>
      </c>
      <c r="D20" s="4" t="s">
        <v>3</v>
      </c>
      <c r="E20" s="4" t="s">
        <v>133</v>
      </c>
      <c r="F20" s="4" t="s">
        <v>126</v>
      </c>
      <c r="G20" s="19">
        <v>561.829</v>
      </c>
      <c r="H20" s="62"/>
      <c r="I20" s="62"/>
      <c r="J20" s="62"/>
      <c r="K20" s="62"/>
    </row>
    <row r="21" spans="1:11" s="28" customFormat="1" ht="25.5">
      <c r="A21" s="3" t="s">
        <v>120</v>
      </c>
      <c r="B21" s="29" t="s">
        <v>52</v>
      </c>
      <c r="C21" s="4" t="s">
        <v>0</v>
      </c>
      <c r="D21" s="4" t="s">
        <v>3</v>
      </c>
      <c r="E21" s="4" t="s">
        <v>133</v>
      </c>
      <c r="F21" s="4" t="s">
        <v>119</v>
      </c>
      <c r="G21" s="19">
        <v>14.15</v>
      </c>
      <c r="H21" s="62"/>
      <c r="I21" s="62"/>
      <c r="J21" s="62"/>
      <c r="K21" s="62"/>
    </row>
    <row r="22" spans="1:11" s="28" customFormat="1" ht="12.75">
      <c r="A22" s="3" t="s">
        <v>94</v>
      </c>
      <c r="B22" s="29" t="s">
        <v>52</v>
      </c>
      <c r="C22" s="4" t="s">
        <v>0</v>
      </c>
      <c r="D22" s="4" t="s">
        <v>3</v>
      </c>
      <c r="E22" s="4" t="s">
        <v>133</v>
      </c>
      <c r="F22" s="4" t="s">
        <v>92</v>
      </c>
      <c r="G22" s="19">
        <f>319.3-87.9+7-2.5</f>
        <v>235.9</v>
      </c>
      <c r="H22" s="62"/>
      <c r="I22" s="62"/>
      <c r="J22" s="62"/>
      <c r="K22" s="62"/>
    </row>
    <row r="23" spans="1:11" s="28" customFormat="1" ht="12.75" hidden="1">
      <c r="A23" s="3" t="s">
        <v>80</v>
      </c>
      <c r="B23" s="29" t="s">
        <v>42</v>
      </c>
      <c r="C23" s="4" t="s">
        <v>0</v>
      </c>
      <c r="D23" s="4" t="s">
        <v>81</v>
      </c>
      <c r="E23" s="4"/>
      <c r="F23" s="4"/>
      <c r="G23" s="19">
        <f>G24</f>
        <v>0</v>
      </c>
      <c r="H23" s="62"/>
      <c r="I23" s="62"/>
      <c r="J23" s="62"/>
      <c r="K23" s="62"/>
    </row>
    <row r="24" spans="1:11" s="28" customFormat="1" ht="12.75" hidden="1">
      <c r="A24" s="3" t="s">
        <v>82</v>
      </c>
      <c r="B24" s="29" t="s">
        <v>42</v>
      </c>
      <c r="C24" s="4" t="s">
        <v>0</v>
      </c>
      <c r="D24" s="4" t="s">
        <v>81</v>
      </c>
      <c r="E24" s="4" t="s">
        <v>83</v>
      </c>
      <c r="F24" s="4"/>
      <c r="G24" s="19">
        <f>G25</f>
        <v>0</v>
      </c>
      <c r="H24" s="62"/>
      <c r="I24" s="62"/>
      <c r="J24" s="62"/>
      <c r="K24" s="62"/>
    </row>
    <row r="25" spans="1:11" s="28" customFormat="1" ht="12.75" hidden="1">
      <c r="A25" s="3" t="s">
        <v>84</v>
      </c>
      <c r="B25" s="29" t="s">
        <v>42</v>
      </c>
      <c r="C25" s="4" t="s">
        <v>0</v>
      </c>
      <c r="D25" s="4" t="s">
        <v>81</v>
      </c>
      <c r="E25" s="4" t="s">
        <v>85</v>
      </c>
      <c r="F25" s="4"/>
      <c r="G25" s="19">
        <f>G26</f>
        <v>0</v>
      </c>
      <c r="H25" s="62"/>
      <c r="I25" s="62"/>
      <c r="J25" s="62"/>
      <c r="K25" s="62"/>
    </row>
    <row r="26" spans="1:11" s="28" customFormat="1" ht="12.75" hidden="1">
      <c r="A26" s="3" t="s">
        <v>86</v>
      </c>
      <c r="B26" s="29" t="s">
        <v>42</v>
      </c>
      <c r="C26" s="4" t="s">
        <v>0</v>
      </c>
      <c r="D26" s="4" t="s">
        <v>81</v>
      </c>
      <c r="E26" s="4" t="s">
        <v>85</v>
      </c>
      <c r="F26" s="4" t="s">
        <v>87</v>
      </c>
      <c r="G26" s="19"/>
      <c r="H26" s="62"/>
      <c r="I26" s="62"/>
      <c r="J26" s="62"/>
      <c r="K26" s="62"/>
    </row>
    <row r="27" spans="1:11" s="28" customFormat="1" ht="12.75">
      <c r="A27" s="3" t="s">
        <v>88</v>
      </c>
      <c r="B27" s="29" t="s">
        <v>52</v>
      </c>
      <c r="C27" s="4" t="s">
        <v>0</v>
      </c>
      <c r="D27" s="4" t="s">
        <v>95</v>
      </c>
      <c r="E27" s="4"/>
      <c r="F27" s="4"/>
      <c r="G27" s="19">
        <f>G28</f>
        <v>5</v>
      </c>
      <c r="H27" s="62"/>
      <c r="I27" s="62"/>
      <c r="J27" s="62"/>
      <c r="K27" s="62"/>
    </row>
    <row r="28" spans="1:11" s="28" customFormat="1" ht="12.75">
      <c r="A28" s="3" t="s">
        <v>88</v>
      </c>
      <c r="B28" s="29" t="s">
        <v>52</v>
      </c>
      <c r="C28" s="4" t="s">
        <v>0</v>
      </c>
      <c r="D28" s="4" t="s">
        <v>95</v>
      </c>
      <c r="E28" s="4" t="s">
        <v>134</v>
      </c>
      <c r="F28" s="4"/>
      <c r="G28" s="19">
        <f>G29</f>
        <v>5</v>
      </c>
      <c r="H28" s="62"/>
      <c r="I28" s="62"/>
      <c r="J28" s="62"/>
      <c r="K28" s="62"/>
    </row>
    <row r="29" spans="1:11" s="28" customFormat="1" ht="12.75">
      <c r="A29" s="3" t="s">
        <v>89</v>
      </c>
      <c r="B29" s="29" t="s">
        <v>52</v>
      </c>
      <c r="C29" s="4" t="s">
        <v>0</v>
      </c>
      <c r="D29" s="4" t="s">
        <v>95</v>
      </c>
      <c r="E29" s="4" t="s">
        <v>135</v>
      </c>
      <c r="F29" s="4"/>
      <c r="G29" s="19">
        <f>G30</f>
        <v>5</v>
      </c>
      <c r="H29" s="62"/>
      <c r="I29" s="62"/>
      <c r="J29" s="62"/>
      <c r="K29" s="62"/>
    </row>
    <row r="30" spans="1:11" s="28" customFormat="1" ht="12.75">
      <c r="A30" s="3" t="s">
        <v>97</v>
      </c>
      <c r="B30" s="29" t="s">
        <v>52</v>
      </c>
      <c r="C30" s="4" t="s">
        <v>0</v>
      </c>
      <c r="D30" s="4" t="s">
        <v>95</v>
      </c>
      <c r="E30" s="4" t="s">
        <v>135</v>
      </c>
      <c r="F30" s="4" t="s">
        <v>96</v>
      </c>
      <c r="G30" s="19">
        <v>5</v>
      </c>
      <c r="H30" s="62"/>
      <c r="I30" s="62"/>
      <c r="J30" s="62"/>
      <c r="K30" s="62"/>
    </row>
    <row r="31" spans="1:11" s="55" customFormat="1" ht="13.5">
      <c r="A31" s="30" t="s">
        <v>54</v>
      </c>
      <c r="B31" s="38" t="s">
        <v>52</v>
      </c>
      <c r="C31" s="52" t="s">
        <v>5</v>
      </c>
      <c r="D31" s="52"/>
      <c r="E31" s="52"/>
      <c r="F31" s="52"/>
      <c r="G31" s="23">
        <f>G32</f>
        <v>62.495999999999995</v>
      </c>
      <c r="H31" s="61"/>
      <c r="I31" s="61"/>
      <c r="J31" s="61"/>
      <c r="K31" s="61"/>
    </row>
    <row r="32" spans="1:11" s="28" customFormat="1" ht="12.75">
      <c r="A32" s="3" t="s">
        <v>55</v>
      </c>
      <c r="B32" s="29" t="s">
        <v>52</v>
      </c>
      <c r="C32" s="4" t="s">
        <v>5</v>
      </c>
      <c r="D32" s="4" t="s">
        <v>1</v>
      </c>
      <c r="E32" s="4"/>
      <c r="F32" s="4"/>
      <c r="G32" s="19">
        <f>G33</f>
        <v>62.495999999999995</v>
      </c>
      <c r="H32" s="62"/>
      <c r="I32" s="62"/>
      <c r="J32" s="62"/>
      <c r="K32" s="62"/>
    </row>
    <row r="33" spans="1:11" s="28" customFormat="1" ht="12.75">
      <c r="A33" s="3" t="s">
        <v>11</v>
      </c>
      <c r="B33" s="29" t="s">
        <v>52</v>
      </c>
      <c r="C33" s="4" t="s">
        <v>5</v>
      </c>
      <c r="D33" s="4" t="s">
        <v>1</v>
      </c>
      <c r="E33" s="4" t="s">
        <v>136</v>
      </c>
      <c r="F33" s="4"/>
      <c r="G33" s="19">
        <f>G34</f>
        <v>62.495999999999995</v>
      </c>
      <c r="H33" s="62"/>
      <c r="I33" s="62"/>
      <c r="J33" s="62"/>
      <c r="K33" s="62"/>
    </row>
    <row r="34" spans="1:11" s="28" customFormat="1" ht="25.5">
      <c r="A34" s="3" t="s">
        <v>56</v>
      </c>
      <c r="B34" s="29" t="s">
        <v>52</v>
      </c>
      <c r="C34" s="4" t="s">
        <v>5</v>
      </c>
      <c r="D34" s="4" t="s">
        <v>1</v>
      </c>
      <c r="E34" s="4" t="s">
        <v>137</v>
      </c>
      <c r="F34" s="4"/>
      <c r="G34" s="19">
        <f>G35+G38+G37+G36</f>
        <v>62.495999999999995</v>
      </c>
      <c r="H34" s="62"/>
      <c r="I34" s="62"/>
      <c r="J34" s="62"/>
      <c r="K34" s="62"/>
    </row>
    <row r="35" spans="1:11" s="28" customFormat="1" ht="12.75">
      <c r="A35" s="3" t="s">
        <v>93</v>
      </c>
      <c r="B35" s="29" t="s">
        <v>52</v>
      </c>
      <c r="C35" s="4" t="s">
        <v>5</v>
      </c>
      <c r="D35" s="4" t="s">
        <v>1</v>
      </c>
      <c r="E35" s="4" t="s">
        <v>137</v>
      </c>
      <c r="F35" s="4" t="s">
        <v>91</v>
      </c>
      <c r="G35" s="19">
        <v>41.346</v>
      </c>
      <c r="H35" s="62"/>
      <c r="I35" s="62"/>
      <c r="J35" s="62"/>
      <c r="K35" s="62"/>
    </row>
    <row r="36" spans="1:11" s="28" customFormat="1" ht="38.25">
      <c r="A36" s="3" t="s">
        <v>129</v>
      </c>
      <c r="B36" s="29" t="s">
        <v>52</v>
      </c>
      <c r="C36" s="4" t="s">
        <v>5</v>
      </c>
      <c r="D36" s="4" t="s">
        <v>1</v>
      </c>
      <c r="E36" s="4" t="s">
        <v>137</v>
      </c>
      <c r="F36" s="4" t="s">
        <v>126</v>
      </c>
      <c r="G36" s="19">
        <v>12.486</v>
      </c>
      <c r="H36" s="62"/>
      <c r="I36" s="62"/>
      <c r="J36" s="62"/>
      <c r="K36" s="62"/>
    </row>
    <row r="37" spans="1:11" s="28" customFormat="1" ht="25.5">
      <c r="A37" s="3" t="s">
        <v>120</v>
      </c>
      <c r="B37" s="29" t="s">
        <v>52</v>
      </c>
      <c r="C37" s="4" t="s">
        <v>5</v>
      </c>
      <c r="D37" s="4" t="s">
        <v>1</v>
      </c>
      <c r="E37" s="4" t="s">
        <v>137</v>
      </c>
      <c r="F37" s="4" t="s">
        <v>119</v>
      </c>
      <c r="G37" s="19">
        <v>2.034</v>
      </c>
      <c r="H37" s="62"/>
      <c r="I37" s="62"/>
      <c r="J37" s="62"/>
      <c r="K37" s="62"/>
    </row>
    <row r="38" spans="1:11" s="28" customFormat="1" ht="12.75">
      <c r="A38" s="3" t="s">
        <v>94</v>
      </c>
      <c r="B38" s="29" t="s">
        <v>52</v>
      </c>
      <c r="C38" s="4" t="s">
        <v>5</v>
      </c>
      <c r="D38" s="4" t="s">
        <v>1</v>
      </c>
      <c r="E38" s="4" t="s">
        <v>137</v>
      </c>
      <c r="F38" s="4" t="s">
        <v>92</v>
      </c>
      <c r="G38" s="19">
        <v>6.63</v>
      </c>
      <c r="H38" s="62"/>
      <c r="I38" s="62"/>
      <c r="J38" s="62"/>
      <c r="K38" s="62"/>
    </row>
    <row r="39" spans="1:11" s="55" customFormat="1" ht="13.5">
      <c r="A39" s="30" t="s">
        <v>125</v>
      </c>
      <c r="B39" s="38" t="s">
        <v>52</v>
      </c>
      <c r="C39" s="52" t="s">
        <v>1</v>
      </c>
      <c r="D39" s="52"/>
      <c r="E39" s="52"/>
      <c r="F39" s="52"/>
      <c r="G39" s="23">
        <f>G40</f>
        <v>5</v>
      </c>
      <c r="H39" s="61"/>
      <c r="I39" s="61"/>
      <c r="J39" s="61"/>
      <c r="K39" s="61"/>
    </row>
    <row r="40" spans="1:11" s="28" customFormat="1" ht="25.5">
      <c r="A40" s="3" t="s">
        <v>122</v>
      </c>
      <c r="B40" s="29" t="s">
        <v>52</v>
      </c>
      <c r="C40" s="4" t="s">
        <v>1</v>
      </c>
      <c r="D40" s="4" t="s">
        <v>121</v>
      </c>
      <c r="E40" s="4"/>
      <c r="F40" s="4"/>
      <c r="G40" s="19">
        <f>G41</f>
        <v>5</v>
      </c>
      <c r="H40" s="62"/>
      <c r="I40" s="62"/>
      <c r="J40" s="62"/>
      <c r="K40" s="62"/>
    </row>
    <row r="41" spans="1:11" s="28" customFormat="1" ht="25.5">
      <c r="A41" s="3" t="s">
        <v>123</v>
      </c>
      <c r="B41" s="29" t="s">
        <v>52</v>
      </c>
      <c r="C41" s="4" t="s">
        <v>1</v>
      </c>
      <c r="D41" s="4" t="s">
        <v>121</v>
      </c>
      <c r="E41" s="4" t="s">
        <v>138</v>
      </c>
      <c r="F41" s="4"/>
      <c r="G41" s="19">
        <f>G42</f>
        <v>5</v>
      </c>
      <c r="H41" s="62"/>
      <c r="I41" s="62"/>
      <c r="J41" s="62"/>
      <c r="K41" s="62"/>
    </row>
    <row r="42" spans="1:11" s="28" customFormat="1" ht="25.5">
      <c r="A42" s="3" t="s">
        <v>124</v>
      </c>
      <c r="B42" s="29" t="s">
        <v>52</v>
      </c>
      <c r="C42" s="4" t="s">
        <v>1</v>
      </c>
      <c r="D42" s="4" t="s">
        <v>121</v>
      </c>
      <c r="E42" s="4" t="s">
        <v>139</v>
      </c>
      <c r="F42" s="4"/>
      <c r="G42" s="19">
        <f>G43</f>
        <v>5</v>
      </c>
      <c r="H42" s="62"/>
      <c r="I42" s="62"/>
      <c r="J42" s="62"/>
      <c r="K42" s="62"/>
    </row>
    <row r="43" spans="1:11" s="28" customFormat="1" ht="12.75">
      <c r="A43" s="3" t="s">
        <v>88</v>
      </c>
      <c r="B43" s="29" t="s">
        <v>52</v>
      </c>
      <c r="C43" s="4" t="s">
        <v>1</v>
      </c>
      <c r="D43" s="4" t="s">
        <v>121</v>
      </c>
      <c r="E43" s="4" t="s">
        <v>139</v>
      </c>
      <c r="F43" s="4" t="s">
        <v>96</v>
      </c>
      <c r="G43" s="19">
        <v>5</v>
      </c>
      <c r="H43" s="62"/>
      <c r="I43" s="62"/>
      <c r="J43" s="62"/>
      <c r="K43" s="62"/>
    </row>
    <row r="44" spans="1:11" s="51" customFormat="1" ht="12.75">
      <c r="A44" s="30" t="s">
        <v>7</v>
      </c>
      <c r="B44" s="38" t="s">
        <v>52</v>
      </c>
      <c r="C44" s="52" t="s">
        <v>4</v>
      </c>
      <c r="D44" s="52"/>
      <c r="E44" s="53"/>
      <c r="F44" s="52"/>
      <c r="G44" s="23">
        <f>G45+G51</f>
        <v>476.2</v>
      </c>
      <c r="H44" s="64"/>
      <c r="I44" s="64"/>
      <c r="J44" s="64"/>
      <c r="K44" s="64"/>
    </row>
    <row r="45" spans="1:11" s="13" customFormat="1" ht="12.75" hidden="1">
      <c r="A45" s="3" t="s">
        <v>2</v>
      </c>
      <c r="B45" s="29" t="s">
        <v>52</v>
      </c>
      <c r="C45" s="4" t="s">
        <v>4</v>
      </c>
      <c r="D45" s="4" t="s">
        <v>0</v>
      </c>
      <c r="E45" s="14"/>
      <c r="F45" s="4"/>
      <c r="G45" s="19">
        <f>G46</f>
        <v>0</v>
      </c>
      <c r="H45" s="62"/>
      <c r="I45" s="62"/>
      <c r="J45" s="62"/>
      <c r="K45" s="62"/>
    </row>
    <row r="46" spans="1:11" s="13" customFormat="1" ht="12.75" hidden="1">
      <c r="A46" s="3" t="s">
        <v>10</v>
      </c>
      <c r="B46" s="65">
        <v>670</v>
      </c>
      <c r="C46" s="4" t="s">
        <v>4</v>
      </c>
      <c r="D46" s="4" t="s">
        <v>0</v>
      </c>
      <c r="E46" s="14" t="s">
        <v>8</v>
      </c>
      <c r="F46" s="4"/>
      <c r="G46" s="19">
        <f>G47+G49</f>
        <v>0</v>
      </c>
      <c r="H46" s="49"/>
      <c r="I46" s="49"/>
      <c r="J46" s="49"/>
      <c r="K46" s="49"/>
    </row>
    <row r="47" spans="1:11" s="13" customFormat="1" ht="25.5" hidden="1">
      <c r="A47" s="3" t="s">
        <v>31</v>
      </c>
      <c r="B47" s="65">
        <v>670</v>
      </c>
      <c r="C47" s="4" t="s">
        <v>4</v>
      </c>
      <c r="D47" s="4" t="s">
        <v>0</v>
      </c>
      <c r="E47" s="14" t="s">
        <v>30</v>
      </c>
      <c r="F47" s="4"/>
      <c r="G47" s="19">
        <f>G48</f>
        <v>0</v>
      </c>
      <c r="H47" s="49"/>
      <c r="I47" s="49"/>
      <c r="J47" s="49"/>
      <c r="K47" s="49"/>
    </row>
    <row r="48" spans="1:11" s="13" customFormat="1" ht="12.75" hidden="1">
      <c r="A48" s="3" t="s">
        <v>94</v>
      </c>
      <c r="B48" s="65">
        <v>670</v>
      </c>
      <c r="C48" s="4" t="s">
        <v>4</v>
      </c>
      <c r="D48" s="4" t="s">
        <v>0</v>
      </c>
      <c r="E48" s="14" t="s">
        <v>30</v>
      </c>
      <c r="F48" s="4" t="s">
        <v>92</v>
      </c>
      <c r="G48" s="19"/>
      <c r="H48" s="49"/>
      <c r="I48" s="49"/>
      <c r="J48" s="49"/>
      <c r="K48" s="49"/>
    </row>
    <row r="49" spans="1:11" s="13" customFormat="1" ht="12.75" hidden="1">
      <c r="A49" s="3" t="s">
        <v>33</v>
      </c>
      <c r="B49" s="65">
        <v>670</v>
      </c>
      <c r="C49" s="4" t="s">
        <v>4</v>
      </c>
      <c r="D49" s="4" t="s">
        <v>0</v>
      </c>
      <c r="E49" s="14" t="s">
        <v>32</v>
      </c>
      <c r="F49" s="4"/>
      <c r="G49" s="19">
        <f>G50</f>
        <v>0</v>
      </c>
      <c r="H49" s="49"/>
      <c r="I49" s="49"/>
      <c r="J49" s="49"/>
      <c r="K49" s="49"/>
    </row>
    <row r="50" spans="1:11" s="13" customFormat="1" ht="12.75" hidden="1">
      <c r="A50" s="3" t="s">
        <v>94</v>
      </c>
      <c r="B50" s="65">
        <v>670</v>
      </c>
      <c r="C50" s="4" t="s">
        <v>4</v>
      </c>
      <c r="D50" s="4" t="s">
        <v>0</v>
      </c>
      <c r="E50" s="14" t="s">
        <v>32</v>
      </c>
      <c r="F50" s="4" t="s">
        <v>92</v>
      </c>
      <c r="G50" s="19"/>
      <c r="H50" s="49"/>
      <c r="I50" s="49"/>
      <c r="J50" s="49"/>
      <c r="K50" s="49"/>
    </row>
    <row r="51" spans="1:11" s="13" customFormat="1" ht="12.75">
      <c r="A51" s="3" t="s">
        <v>41</v>
      </c>
      <c r="B51" s="65">
        <v>670</v>
      </c>
      <c r="C51" s="4" t="s">
        <v>4</v>
      </c>
      <c r="D51" s="4" t="s">
        <v>1</v>
      </c>
      <c r="E51" s="14"/>
      <c r="F51" s="4"/>
      <c r="G51" s="19">
        <f>G52</f>
        <v>476.2</v>
      </c>
      <c r="H51" s="49"/>
      <c r="I51" s="49"/>
      <c r="J51" s="49"/>
      <c r="K51" s="49"/>
    </row>
    <row r="52" spans="1:11" s="13" customFormat="1" ht="12.75">
      <c r="A52" s="3" t="s">
        <v>41</v>
      </c>
      <c r="B52" s="65">
        <v>670</v>
      </c>
      <c r="C52" s="4" t="s">
        <v>4</v>
      </c>
      <c r="D52" s="4" t="s">
        <v>1</v>
      </c>
      <c r="E52" s="4" t="s">
        <v>142</v>
      </c>
      <c r="F52" s="4"/>
      <c r="G52" s="19">
        <f>G53+G55+G57+G59</f>
        <v>476.2</v>
      </c>
      <c r="H52" s="49"/>
      <c r="I52" s="49"/>
      <c r="J52" s="49"/>
      <c r="K52" s="49"/>
    </row>
    <row r="53" spans="1:11" s="13" customFormat="1" ht="12.75">
      <c r="A53" s="54" t="s">
        <v>34</v>
      </c>
      <c r="B53" s="65">
        <v>670</v>
      </c>
      <c r="C53" s="4" t="s">
        <v>4</v>
      </c>
      <c r="D53" s="4" t="s">
        <v>1</v>
      </c>
      <c r="E53" s="4" t="s">
        <v>143</v>
      </c>
      <c r="F53" s="4"/>
      <c r="G53" s="19">
        <f>G54</f>
        <v>76.2</v>
      </c>
      <c r="H53" s="49"/>
      <c r="I53" s="49"/>
      <c r="J53" s="49"/>
      <c r="K53" s="49"/>
    </row>
    <row r="54" spans="1:11" s="13" customFormat="1" ht="12.75">
      <c r="A54" s="3" t="s">
        <v>94</v>
      </c>
      <c r="B54" s="65">
        <v>670</v>
      </c>
      <c r="C54" s="4" t="s">
        <v>4</v>
      </c>
      <c r="D54" s="4" t="s">
        <v>1</v>
      </c>
      <c r="E54" s="4" t="s">
        <v>143</v>
      </c>
      <c r="F54" s="4" t="s">
        <v>92</v>
      </c>
      <c r="G54" s="19">
        <v>76.2</v>
      </c>
      <c r="H54" s="49"/>
      <c r="I54" s="49"/>
      <c r="J54" s="49"/>
      <c r="K54" s="49"/>
    </row>
    <row r="55" spans="1:11" s="13" customFormat="1" ht="12.75" hidden="1">
      <c r="A55" s="54" t="s">
        <v>36</v>
      </c>
      <c r="B55" s="65">
        <v>670</v>
      </c>
      <c r="C55" s="4" t="s">
        <v>4</v>
      </c>
      <c r="D55" s="4" t="s">
        <v>1</v>
      </c>
      <c r="E55" s="4" t="s">
        <v>144</v>
      </c>
      <c r="F55" s="4"/>
      <c r="G55" s="19">
        <f>G56</f>
        <v>0</v>
      </c>
      <c r="H55" s="49"/>
      <c r="I55" s="49"/>
      <c r="J55" s="49"/>
      <c r="K55" s="49"/>
    </row>
    <row r="56" spans="1:11" s="13" customFormat="1" ht="12.75" hidden="1">
      <c r="A56" s="3" t="s">
        <v>94</v>
      </c>
      <c r="B56" s="65">
        <v>670</v>
      </c>
      <c r="C56" s="4" t="s">
        <v>4</v>
      </c>
      <c r="D56" s="4" t="s">
        <v>1</v>
      </c>
      <c r="E56" s="4" t="s">
        <v>145</v>
      </c>
      <c r="F56" s="4" t="s">
        <v>92</v>
      </c>
      <c r="G56" s="19"/>
      <c r="H56" s="49"/>
      <c r="I56" s="49"/>
      <c r="J56" s="49"/>
      <c r="K56" s="49"/>
    </row>
    <row r="57" spans="1:11" s="13" customFormat="1" ht="12.75">
      <c r="A57" s="54" t="s">
        <v>37</v>
      </c>
      <c r="B57" s="65">
        <v>670</v>
      </c>
      <c r="C57" s="4" t="s">
        <v>4</v>
      </c>
      <c r="D57" s="4" t="s">
        <v>1</v>
      </c>
      <c r="E57" s="4" t="s">
        <v>146</v>
      </c>
      <c r="F57" s="4"/>
      <c r="G57" s="19">
        <f>G58</f>
        <v>265.2</v>
      </c>
      <c r="H57" s="49"/>
      <c r="I57" s="49"/>
      <c r="J57" s="49"/>
      <c r="K57" s="49"/>
    </row>
    <row r="58" spans="1:11" s="13" customFormat="1" ht="12.75">
      <c r="A58" s="3" t="s">
        <v>94</v>
      </c>
      <c r="B58" s="65">
        <v>670</v>
      </c>
      <c r="C58" s="4" t="s">
        <v>4</v>
      </c>
      <c r="D58" s="4" t="s">
        <v>1</v>
      </c>
      <c r="E58" s="4" t="s">
        <v>146</v>
      </c>
      <c r="F58" s="4" t="s">
        <v>92</v>
      </c>
      <c r="G58" s="19">
        <v>265.2</v>
      </c>
      <c r="H58" s="49"/>
      <c r="I58" s="49"/>
      <c r="J58" s="49"/>
      <c r="K58" s="49"/>
    </row>
    <row r="59" spans="1:11" s="13" customFormat="1" ht="24" customHeight="1">
      <c r="A59" s="54" t="s">
        <v>38</v>
      </c>
      <c r="B59" s="65">
        <v>670</v>
      </c>
      <c r="C59" s="4" t="s">
        <v>4</v>
      </c>
      <c r="D59" s="4" t="s">
        <v>1</v>
      </c>
      <c r="E59" s="4" t="s">
        <v>147</v>
      </c>
      <c r="F59" s="4"/>
      <c r="G59" s="19">
        <f>G60</f>
        <v>134.8</v>
      </c>
      <c r="H59" s="49"/>
      <c r="I59" s="49"/>
      <c r="J59" s="49"/>
      <c r="K59" s="49"/>
    </row>
    <row r="60" spans="1:11" s="13" customFormat="1" ht="24" customHeight="1">
      <c r="A60" s="3" t="s">
        <v>94</v>
      </c>
      <c r="B60" s="65">
        <v>670</v>
      </c>
      <c r="C60" s="4" t="s">
        <v>4</v>
      </c>
      <c r="D60" s="4" t="s">
        <v>1</v>
      </c>
      <c r="E60" s="4" t="s">
        <v>147</v>
      </c>
      <c r="F60" s="4" t="s">
        <v>92</v>
      </c>
      <c r="G60" s="19">
        <v>134.8</v>
      </c>
      <c r="H60" s="49"/>
      <c r="I60" s="49"/>
      <c r="J60" s="49"/>
      <c r="K60" s="49"/>
    </row>
    <row r="61" spans="1:11" s="51" customFormat="1" ht="12.75">
      <c r="A61" s="30" t="s">
        <v>14</v>
      </c>
      <c r="B61" s="38" t="s">
        <v>52</v>
      </c>
      <c r="C61" s="52" t="s">
        <v>6</v>
      </c>
      <c r="D61" s="52"/>
      <c r="E61" s="52"/>
      <c r="F61" s="52"/>
      <c r="G61" s="23">
        <f>G62</f>
        <v>1550.229</v>
      </c>
      <c r="H61" s="64"/>
      <c r="I61" s="64"/>
      <c r="J61" s="64"/>
      <c r="K61" s="64"/>
    </row>
    <row r="62" spans="1:11" s="13" customFormat="1" ht="12.75">
      <c r="A62" s="3" t="s">
        <v>15</v>
      </c>
      <c r="B62" s="29" t="s">
        <v>52</v>
      </c>
      <c r="C62" s="4" t="s">
        <v>6</v>
      </c>
      <c r="D62" s="4" t="s">
        <v>0</v>
      </c>
      <c r="E62" s="4"/>
      <c r="F62" s="4"/>
      <c r="G62" s="19">
        <f>G63+G70</f>
        <v>1550.229</v>
      </c>
      <c r="H62" s="66"/>
      <c r="I62" s="66"/>
      <c r="J62" s="66"/>
      <c r="K62" s="66"/>
    </row>
    <row r="63" spans="1:11" s="13" customFormat="1" ht="24.75" customHeight="1" hidden="1">
      <c r="A63" s="3" t="s">
        <v>16</v>
      </c>
      <c r="B63" s="29" t="s">
        <v>52</v>
      </c>
      <c r="C63" s="4" t="s">
        <v>6</v>
      </c>
      <c r="D63" s="4" t="s">
        <v>0</v>
      </c>
      <c r="E63" s="4" t="s">
        <v>140</v>
      </c>
      <c r="F63" s="4"/>
      <c r="G63" s="19">
        <f>G64</f>
        <v>0</v>
      </c>
      <c r="H63" s="49"/>
      <c r="I63" s="49"/>
      <c r="J63" s="49"/>
      <c r="K63" s="49"/>
    </row>
    <row r="64" spans="1:11" s="13" customFormat="1" ht="12.75" hidden="1">
      <c r="A64" s="3" t="s">
        <v>12</v>
      </c>
      <c r="B64" s="29" t="s">
        <v>52</v>
      </c>
      <c r="C64" s="4" t="s">
        <v>6</v>
      </c>
      <c r="D64" s="4" t="s">
        <v>0</v>
      </c>
      <c r="E64" s="4" t="s">
        <v>148</v>
      </c>
      <c r="F64" s="4"/>
      <c r="G64" s="19">
        <f>G65+G66+G69+G68+G67</f>
        <v>0</v>
      </c>
      <c r="H64" s="62"/>
      <c r="I64" s="62"/>
      <c r="J64" s="62"/>
      <c r="K64" s="62"/>
    </row>
    <row r="65" spans="1:11" s="13" customFormat="1" ht="12.75" hidden="1">
      <c r="A65" s="3" t="s">
        <v>93</v>
      </c>
      <c r="B65" s="29" t="s">
        <v>52</v>
      </c>
      <c r="C65" s="4" t="s">
        <v>6</v>
      </c>
      <c r="D65" s="4" t="s">
        <v>0</v>
      </c>
      <c r="E65" s="4" t="s">
        <v>148</v>
      </c>
      <c r="F65" s="4" t="s">
        <v>98</v>
      </c>
      <c r="G65" s="19">
        <v>0</v>
      </c>
      <c r="H65" s="62"/>
      <c r="I65" s="62"/>
      <c r="J65" s="62"/>
      <c r="K65" s="62"/>
    </row>
    <row r="66" spans="1:11" s="13" customFormat="1" ht="12.75" hidden="1">
      <c r="A66" s="3" t="s">
        <v>107</v>
      </c>
      <c r="B66" s="29" t="s">
        <v>52</v>
      </c>
      <c r="C66" s="4" t="s">
        <v>6</v>
      </c>
      <c r="D66" s="4" t="s">
        <v>0</v>
      </c>
      <c r="E66" s="4" t="s">
        <v>148</v>
      </c>
      <c r="F66" s="4" t="s">
        <v>106</v>
      </c>
      <c r="G66" s="19">
        <v>0</v>
      </c>
      <c r="H66" s="62"/>
      <c r="I66" s="62"/>
      <c r="J66" s="62"/>
      <c r="K66" s="62"/>
    </row>
    <row r="67" spans="1:11" s="13" customFormat="1" ht="38.25" hidden="1">
      <c r="A67" s="3" t="s">
        <v>129</v>
      </c>
      <c r="B67" s="29" t="s">
        <v>52</v>
      </c>
      <c r="C67" s="4" t="s">
        <v>6</v>
      </c>
      <c r="D67" s="4" t="s">
        <v>0</v>
      </c>
      <c r="E67" s="4" t="s">
        <v>148</v>
      </c>
      <c r="F67" s="4" t="s">
        <v>127</v>
      </c>
      <c r="G67" s="19">
        <v>0</v>
      </c>
      <c r="H67" s="62"/>
      <c r="I67" s="62"/>
      <c r="J67" s="62"/>
      <c r="K67" s="62"/>
    </row>
    <row r="68" spans="1:11" s="13" customFormat="1" ht="25.5" hidden="1">
      <c r="A68" s="3" t="s">
        <v>120</v>
      </c>
      <c r="B68" s="29" t="s">
        <v>52</v>
      </c>
      <c r="C68" s="4" t="s">
        <v>6</v>
      </c>
      <c r="D68" s="4" t="s">
        <v>0</v>
      </c>
      <c r="E68" s="4" t="s">
        <v>148</v>
      </c>
      <c r="F68" s="4" t="s">
        <v>119</v>
      </c>
      <c r="G68" s="19">
        <v>0</v>
      </c>
      <c r="H68" s="62"/>
      <c r="I68" s="62"/>
      <c r="J68" s="62"/>
      <c r="K68" s="62"/>
    </row>
    <row r="69" spans="1:11" s="13" customFormat="1" ht="12.75" hidden="1">
      <c r="A69" s="3" t="s">
        <v>108</v>
      </c>
      <c r="B69" s="29" t="s">
        <v>52</v>
      </c>
      <c r="C69" s="4" t="s">
        <v>6</v>
      </c>
      <c r="D69" s="4" t="s">
        <v>0</v>
      </c>
      <c r="E69" s="4" t="s">
        <v>148</v>
      </c>
      <c r="F69" s="4" t="s">
        <v>92</v>
      </c>
      <c r="G69" s="19">
        <v>0</v>
      </c>
      <c r="H69" s="62"/>
      <c r="I69" s="62"/>
      <c r="J69" s="62"/>
      <c r="K69" s="62"/>
    </row>
    <row r="70" spans="1:11" s="13" customFormat="1" ht="38.25">
      <c r="A70" s="3" t="s">
        <v>158</v>
      </c>
      <c r="B70" s="29" t="s">
        <v>42</v>
      </c>
      <c r="C70" s="4" t="s">
        <v>6</v>
      </c>
      <c r="D70" s="4" t="s">
        <v>0</v>
      </c>
      <c r="E70" s="4" t="s">
        <v>156</v>
      </c>
      <c r="F70" s="4"/>
      <c r="G70" s="19">
        <f>G71</f>
        <v>1550.229</v>
      </c>
      <c r="H70" s="49"/>
      <c r="I70" s="49"/>
      <c r="J70" s="49"/>
      <c r="K70" s="49"/>
    </row>
    <row r="71" spans="1:11" s="13" customFormat="1" ht="38.25">
      <c r="A71" s="3" t="s">
        <v>158</v>
      </c>
      <c r="B71" s="29" t="s">
        <v>42</v>
      </c>
      <c r="C71" s="4" t="s">
        <v>6</v>
      </c>
      <c r="D71" s="4" t="s">
        <v>0</v>
      </c>
      <c r="E71" s="4" t="s">
        <v>156</v>
      </c>
      <c r="F71" s="4" t="s">
        <v>157</v>
      </c>
      <c r="G71" s="19">
        <v>1550.229</v>
      </c>
      <c r="H71" s="62"/>
      <c r="I71" s="62"/>
      <c r="J71" s="62"/>
      <c r="K71" s="62"/>
    </row>
    <row r="72" spans="1:11" s="13" customFormat="1" ht="12.75" hidden="1">
      <c r="A72" s="3" t="s">
        <v>93</v>
      </c>
      <c r="B72" s="29" t="s">
        <v>52</v>
      </c>
      <c r="C72" s="4" t="s">
        <v>6</v>
      </c>
      <c r="D72" s="4" t="s">
        <v>0</v>
      </c>
      <c r="E72" s="4" t="s">
        <v>40</v>
      </c>
      <c r="F72" s="4" t="s">
        <v>98</v>
      </c>
      <c r="G72" s="19"/>
      <c r="H72" s="62"/>
      <c r="I72" s="62"/>
      <c r="J72" s="62"/>
      <c r="K72" s="62"/>
    </row>
    <row r="73" spans="1:11" s="13" customFormat="1" ht="12.75" hidden="1">
      <c r="A73" s="3" t="s">
        <v>107</v>
      </c>
      <c r="B73" s="71" t="s">
        <v>52</v>
      </c>
      <c r="C73" s="4" t="s">
        <v>6</v>
      </c>
      <c r="D73" s="4" t="s">
        <v>0</v>
      </c>
      <c r="E73" s="4" t="s">
        <v>40</v>
      </c>
      <c r="F73" s="67" t="s">
        <v>106</v>
      </c>
      <c r="G73" s="68"/>
      <c r="H73" s="62"/>
      <c r="I73" s="62"/>
      <c r="J73" s="62"/>
      <c r="K73" s="62"/>
    </row>
    <row r="74" spans="1:11" s="13" customFormat="1" ht="12.75" hidden="1">
      <c r="A74" s="3" t="s">
        <v>108</v>
      </c>
      <c r="B74" s="71" t="s">
        <v>52</v>
      </c>
      <c r="C74" s="4" t="s">
        <v>6</v>
      </c>
      <c r="D74" s="4" t="s">
        <v>0</v>
      </c>
      <c r="E74" s="4" t="s">
        <v>40</v>
      </c>
      <c r="F74" s="67" t="s">
        <v>92</v>
      </c>
      <c r="G74" s="68"/>
      <c r="H74" s="62"/>
      <c r="I74" s="62"/>
      <c r="J74" s="62"/>
      <c r="K74" s="62"/>
    </row>
    <row r="75" spans="1:13" s="33" customFormat="1" ht="13.5" thickBot="1">
      <c r="A75" s="8" t="s">
        <v>21</v>
      </c>
      <c r="B75" s="31"/>
      <c r="C75" s="69"/>
      <c r="D75" s="69"/>
      <c r="E75" s="70"/>
      <c r="F75" s="69"/>
      <c r="G75" s="25">
        <f>G13</f>
        <v>4771.166</v>
      </c>
      <c r="H75" s="48"/>
      <c r="I75" s="48"/>
      <c r="J75" s="48"/>
      <c r="K75" s="48"/>
      <c r="M75" s="32"/>
    </row>
    <row r="77" spans="1:12" s="5" customFormat="1" ht="17.25">
      <c r="A77" s="9"/>
      <c r="G77" s="26"/>
      <c r="H77" s="27"/>
      <c r="I77" s="27"/>
      <c r="J77" s="17"/>
      <c r="K77" s="17"/>
      <c r="L77" s="39"/>
    </row>
    <row r="78" ht="12.75">
      <c r="L78" s="37"/>
    </row>
    <row r="79" ht="12.75">
      <c r="G79" s="37"/>
    </row>
  </sheetData>
  <sheetProtection formatColumns="0" autoFilter="0"/>
  <mergeCells count="15"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  <mergeCell ref="A10:A12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4" r:id="rId1"/>
  <headerFooter alignWithMargins="0">
    <oddFooter>&amp;R&amp;P из &amp;N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13">
      <selection activeCell="G54" sqref="G54"/>
    </sheetView>
  </sheetViews>
  <sheetFormatPr defaultColWidth="9.00390625" defaultRowHeight="12.75"/>
  <cols>
    <col min="1" max="1" width="57.625" style="6" customWidth="1"/>
    <col min="2" max="2" width="5.25390625" style="0" customWidth="1"/>
    <col min="3" max="3" width="6.25390625" style="0" customWidth="1"/>
    <col min="4" max="4" width="6.00390625" style="0" customWidth="1"/>
    <col min="5" max="5" width="11.125" style="0" customWidth="1"/>
    <col min="6" max="6" width="5.625" style="0" customWidth="1"/>
    <col min="7" max="7" width="11.875" style="15" customWidth="1"/>
    <col min="8" max="8" width="13.25390625" style="15" customWidth="1"/>
    <col min="9" max="9" width="12.875" style="15" customWidth="1"/>
    <col min="10" max="10" width="13.00390625" style="15" customWidth="1"/>
    <col min="11" max="11" width="12.625" style="15" customWidth="1"/>
    <col min="12" max="12" width="11.625" style="0" bestFit="1" customWidth="1"/>
    <col min="13" max="13" width="14.625" style="0" customWidth="1"/>
  </cols>
  <sheetData>
    <row r="1" spans="1:11" s="72" customFormat="1" ht="15.75">
      <c r="A1" s="80" t="s">
        <v>104</v>
      </c>
      <c r="B1" s="80"/>
      <c r="C1" s="80"/>
      <c r="D1" s="80"/>
      <c r="E1" s="80"/>
      <c r="F1" s="80"/>
      <c r="G1" s="80"/>
      <c r="H1" s="43"/>
      <c r="I1" s="43"/>
      <c r="J1" s="43"/>
      <c r="K1" s="43"/>
    </row>
    <row r="2" spans="1:11" s="72" customFormat="1" ht="15.75" customHeight="1">
      <c r="A2" s="80" t="s">
        <v>79</v>
      </c>
      <c r="B2" s="80"/>
      <c r="C2" s="80"/>
      <c r="D2" s="80"/>
      <c r="E2" s="80"/>
      <c r="F2" s="80"/>
      <c r="G2" s="80"/>
      <c r="H2" s="34"/>
      <c r="I2" s="34"/>
      <c r="J2" s="34"/>
      <c r="K2" s="34"/>
    </row>
    <row r="3" spans="1:11" s="72" customFormat="1" ht="15.75">
      <c r="A3" s="80" t="s">
        <v>169</v>
      </c>
      <c r="B3" s="80"/>
      <c r="C3" s="80"/>
      <c r="D3" s="80"/>
      <c r="E3" s="80"/>
      <c r="F3" s="80"/>
      <c r="G3" s="80"/>
      <c r="H3" s="44"/>
      <c r="I3" s="44"/>
      <c r="J3" s="44"/>
      <c r="K3" s="44"/>
    </row>
    <row r="4" spans="1:11" s="72" customFormat="1" ht="15.75">
      <c r="A4" s="80" t="s">
        <v>149</v>
      </c>
      <c r="B4" s="80"/>
      <c r="C4" s="80"/>
      <c r="D4" s="80"/>
      <c r="E4" s="80"/>
      <c r="F4" s="80"/>
      <c r="G4" s="80"/>
      <c r="H4" s="35"/>
      <c r="I4" s="36"/>
      <c r="J4" s="36"/>
      <c r="K4" s="36"/>
    </row>
    <row r="5" spans="1:11" s="72" customFormat="1" ht="15.75">
      <c r="A5" s="50"/>
      <c r="B5" s="50"/>
      <c r="C5" s="50"/>
      <c r="D5" s="50"/>
      <c r="E5" s="45"/>
      <c r="F5" s="45"/>
      <c r="G5" s="45"/>
      <c r="H5" s="35"/>
      <c r="I5" s="36"/>
      <c r="J5" s="36"/>
      <c r="K5" s="36"/>
    </row>
    <row r="6" spans="1:11" s="72" customFormat="1" ht="15.75">
      <c r="A6" s="50"/>
      <c r="B6" s="50"/>
      <c r="C6" s="50"/>
      <c r="D6" s="50"/>
      <c r="E6" s="45"/>
      <c r="F6" s="45"/>
      <c r="G6" s="45"/>
      <c r="H6" s="35"/>
      <c r="I6" s="36"/>
      <c r="J6" s="36"/>
      <c r="K6" s="36"/>
    </row>
    <row r="7" spans="1:11" s="72" customFormat="1" ht="21" customHeight="1">
      <c r="A7" s="79" t="s">
        <v>151</v>
      </c>
      <c r="B7" s="79"/>
      <c r="C7" s="79"/>
      <c r="D7" s="79"/>
      <c r="E7" s="79"/>
      <c r="F7" s="79"/>
      <c r="G7" s="79"/>
      <c r="H7" s="40"/>
      <c r="I7" s="40"/>
      <c r="J7" s="40"/>
      <c r="K7" s="40"/>
    </row>
    <row r="8" spans="1:11" s="72" customFormat="1" ht="15.75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</row>
    <row r="9" spans="1:11" s="72" customFormat="1" ht="13.5" customHeight="1">
      <c r="A9" s="73"/>
      <c r="B9" s="7"/>
      <c r="C9" s="7"/>
      <c r="D9" s="7"/>
      <c r="E9" s="7"/>
      <c r="F9" s="10"/>
      <c r="G9" s="16" t="s">
        <v>90</v>
      </c>
      <c r="H9" s="16"/>
      <c r="I9" s="87"/>
      <c r="J9" s="87"/>
      <c r="K9" s="46"/>
    </row>
    <row r="10" spans="1:11" s="1" customFormat="1" ht="12.75" customHeight="1">
      <c r="A10" s="91" t="s">
        <v>29</v>
      </c>
      <c r="B10" s="89" t="s">
        <v>23</v>
      </c>
      <c r="C10" s="89"/>
      <c r="D10" s="89"/>
      <c r="E10" s="89"/>
      <c r="F10" s="89"/>
      <c r="G10" s="90" t="s">
        <v>109</v>
      </c>
      <c r="H10" s="86"/>
      <c r="I10" s="86"/>
      <c r="J10" s="86"/>
      <c r="K10" s="86"/>
    </row>
    <row r="11" spans="1:11" s="1" customFormat="1" ht="10.5" customHeight="1">
      <c r="A11" s="91"/>
      <c r="B11" s="89" t="s">
        <v>24</v>
      </c>
      <c r="C11" s="88" t="s">
        <v>25</v>
      </c>
      <c r="D11" s="88" t="s">
        <v>26</v>
      </c>
      <c r="E11" s="88" t="s">
        <v>27</v>
      </c>
      <c r="F11" s="88" t="s">
        <v>28</v>
      </c>
      <c r="G11" s="90"/>
      <c r="H11" s="47"/>
      <c r="I11" s="47"/>
      <c r="J11" s="47"/>
      <c r="K11" s="47"/>
    </row>
    <row r="12" spans="1:11" s="2" customFormat="1" ht="12.75">
      <c r="A12" s="91"/>
      <c r="B12" s="89"/>
      <c r="C12" s="88"/>
      <c r="D12" s="88"/>
      <c r="E12" s="88"/>
      <c r="F12" s="88"/>
      <c r="G12" s="90"/>
      <c r="H12" s="18"/>
      <c r="I12" s="18"/>
      <c r="J12" s="18"/>
      <c r="K12" s="18"/>
    </row>
    <row r="13" spans="1:11" s="2" customFormat="1" ht="14.25">
      <c r="A13" s="58" t="s">
        <v>22</v>
      </c>
      <c r="B13" s="59"/>
      <c r="C13" s="59"/>
      <c r="D13" s="59"/>
      <c r="E13" s="59"/>
      <c r="F13" s="59"/>
      <c r="G13" s="60">
        <f>G14</f>
        <v>7254.7970000000005</v>
      </c>
      <c r="H13" s="18"/>
      <c r="I13" s="18"/>
      <c r="J13" s="18"/>
      <c r="K13" s="18"/>
    </row>
    <row r="14" spans="1:11" s="24" customFormat="1" ht="12.75">
      <c r="A14" s="21" t="s">
        <v>67</v>
      </c>
      <c r="B14" s="22">
        <v>671</v>
      </c>
      <c r="C14" s="52"/>
      <c r="D14" s="52"/>
      <c r="E14" s="52"/>
      <c r="F14" s="20"/>
      <c r="G14" s="23">
        <f>G15+G31+G44+G61+G39</f>
        <v>7254.7970000000005</v>
      </c>
      <c r="H14" s="48"/>
      <c r="I14" s="48"/>
      <c r="J14" s="48"/>
      <c r="K14" s="48"/>
    </row>
    <row r="15" spans="1:11" s="56" customFormat="1" ht="13.5">
      <c r="A15" s="30" t="s">
        <v>9</v>
      </c>
      <c r="B15" s="38" t="s">
        <v>53</v>
      </c>
      <c r="C15" s="52" t="s">
        <v>0</v>
      </c>
      <c r="D15" s="52"/>
      <c r="E15" s="52"/>
      <c r="F15" s="52"/>
      <c r="G15" s="23">
        <f>G16+G23+G27</f>
        <v>3779.4100000000008</v>
      </c>
      <c r="H15" s="61"/>
      <c r="I15" s="61"/>
      <c r="J15" s="61"/>
      <c r="K15" s="61"/>
    </row>
    <row r="16" spans="1:11" s="13" customFormat="1" ht="38.25">
      <c r="A16" s="3" t="s">
        <v>20</v>
      </c>
      <c r="B16" s="29" t="s">
        <v>53</v>
      </c>
      <c r="C16" s="4" t="s">
        <v>0</v>
      </c>
      <c r="D16" s="4" t="s">
        <v>3</v>
      </c>
      <c r="E16" s="4"/>
      <c r="F16" s="4"/>
      <c r="G16" s="19">
        <f>G17</f>
        <v>3774.4100000000008</v>
      </c>
      <c r="H16" s="63"/>
      <c r="I16" s="63"/>
      <c r="J16" s="63"/>
      <c r="K16" s="63"/>
    </row>
    <row r="17" spans="1:11" s="28" customFormat="1" ht="12.75">
      <c r="A17" s="3" t="s">
        <v>11</v>
      </c>
      <c r="B17" s="29" t="s">
        <v>53</v>
      </c>
      <c r="C17" s="4" t="s">
        <v>0</v>
      </c>
      <c r="D17" s="4" t="s">
        <v>3</v>
      </c>
      <c r="E17" s="4" t="s">
        <v>132</v>
      </c>
      <c r="F17" s="4"/>
      <c r="G17" s="19">
        <f>G18</f>
        <v>3774.4100000000008</v>
      </c>
      <c r="H17" s="62"/>
      <c r="I17" s="62"/>
      <c r="J17" s="62"/>
      <c r="K17" s="62"/>
    </row>
    <row r="18" spans="1:11" s="28" customFormat="1" ht="12.75">
      <c r="A18" s="3" t="s">
        <v>13</v>
      </c>
      <c r="B18" s="29" t="s">
        <v>53</v>
      </c>
      <c r="C18" s="4" t="s">
        <v>0</v>
      </c>
      <c r="D18" s="4" t="s">
        <v>3</v>
      </c>
      <c r="E18" s="4" t="s">
        <v>133</v>
      </c>
      <c r="F18" s="4"/>
      <c r="G18" s="19">
        <f>G19+G22+G21+G20</f>
        <v>3774.4100000000008</v>
      </c>
      <c r="H18" s="62"/>
      <c r="I18" s="62"/>
      <c r="J18" s="62"/>
      <c r="K18" s="62"/>
    </row>
    <row r="19" spans="1:11" s="28" customFormat="1" ht="12.75">
      <c r="A19" s="3" t="s">
        <v>93</v>
      </c>
      <c r="B19" s="29" t="s">
        <v>53</v>
      </c>
      <c r="C19" s="4" t="s">
        <v>0</v>
      </c>
      <c r="D19" s="4" t="s">
        <v>3</v>
      </c>
      <c r="E19" s="4" t="s">
        <v>133</v>
      </c>
      <c r="F19" s="4" t="s">
        <v>91</v>
      </c>
      <c r="G19" s="19">
        <v>2635.914</v>
      </c>
      <c r="H19" s="62"/>
      <c r="I19" s="62"/>
      <c r="J19" s="62"/>
      <c r="K19" s="62"/>
    </row>
    <row r="20" spans="1:11" s="28" customFormat="1" ht="38.25">
      <c r="A20" s="3" t="s">
        <v>128</v>
      </c>
      <c r="B20" s="29" t="s">
        <v>53</v>
      </c>
      <c r="C20" s="4" t="s">
        <v>0</v>
      </c>
      <c r="D20" s="4" t="s">
        <v>3</v>
      </c>
      <c r="E20" s="4" t="s">
        <v>133</v>
      </c>
      <c r="F20" s="4" t="s">
        <v>126</v>
      </c>
      <c r="G20" s="19">
        <v>796.046</v>
      </c>
      <c r="H20" s="62"/>
      <c r="I20" s="62"/>
      <c r="J20" s="62"/>
      <c r="K20" s="62"/>
    </row>
    <row r="21" spans="1:11" s="28" customFormat="1" ht="25.5">
      <c r="A21" s="3" t="s">
        <v>120</v>
      </c>
      <c r="B21" s="29" t="s">
        <v>53</v>
      </c>
      <c r="C21" s="4" t="s">
        <v>0</v>
      </c>
      <c r="D21" s="4" t="s">
        <v>3</v>
      </c>
      <c r="E21" s="4" t="s">
        <v>133</v>
      </c>
      <c r="F21" s="4" t="s">
        <v>119</v>
      </c>
      <c r="G21" s="19">
        <v>14.15</v>
      </c>
      <c r="H21" s="62"/>
      <c r="I21" s="62"/>
      <c r="J21" s="62"/>
      <c r="K21" s="62"/>
    </row>
    <row r="22" spans="1:11" s="28" customFormat="1" ht="12.75">
      <c r="A22" s="3" t="s">
        <v>94</v>
      </c>
      <c r="B22" s="29" t="s">
        <v>53</v>
      </c>
      <c r="C22" s="4" t="s">
        <v>0</v>
      </c>
      <c r="D22" s="4" t="s">
        <v>3</v>
      </c>
      <c r="E22" s="4" t="s">
        <v>133</v>
      </c>
      <c r="F22" s="4" t="s">
        <v>92</v>
      </c>
      <c r="G22" s="19">
        <f>404.6-87.9+7+4.6</f>
        <v>328.30000000000007</v>
      </c>
      <c r="H22" s="62"/>
      <c r="I22" s="62"/>
      <c r="J22" s="62"/>
      <c r="K22" s="62"/>
    </row>
    <row r="23" spans="1:11" s="28" customFormat="1" ht="12.75" hidden="1">
      <c r="A23" s="3" t="s">
        <v>80</v>
      </c>
      <c r="B23" s="29" t="s">
        <v>42</v>
      </c>
      <c r="C23" s="4" t="s">
        <v>0</v>
      </c>
      <c r="D23" s="4" t="s">
        <v>81</v>
      </c>
      <c r="E23" s="4"/>
      <c r="F23" s="4"/>
      <c r="G23" s="19">
        <f>G24</f>
        <v>0</v>
      </c>
      <c r="H23" s="62"/>
      <c r="I23" s="62"/>
      <c r="J23" s="62"/>
      <c r="K23" s="62"/>
    </row>
    <row r="24" spans="1:11" s="28" customFormat="1" ht="12.75" hidden="1">
      <c r="A24" s="3" t="s">
        <v>82</v>
      </c>
      <c r="B24" s="29" t="s">
        <v>42</v>
      </c>
      <c r="C24" s="4" t="s">
        <v>0</v>
      </c>
      <c r="D24" s="4" t="s">
        <v>81</v>
      </c>
      <c r="E24" s="4" t="s">
        <v>83</v>
      </c>
      <c r="F24" s="4"/>
      <c r="G24" s="19">
        <f>G25</f>
        <v>0</v>
      </c>
      <c r="H24" s="62"/>
      <c r="I24" s="62"/>
      <c r="J24" s="62"/>
      <c r="K24" s="62"/>
    </row>
    <row r="25" spans="1:11" s="28" customFormat="1" ht="12.75" hidden="1">
      <c r="A25" s="3" t="s">
        <v>84</v>
      </c>
      <c r="B25" s="29" t="s">
        <v>42</v>
      </c>
      <c r="C25" s="4" t="s">
        <v>0</v>
      </c>
      <c r="D25" s="4" t="s">
        <v>81</v>
      </c>
      <c r="E25" s="4" t="s">
        <v>85</v>
      </c>
      <c r="F25" s="4"/>
      <c r="G25" s="19">
        <f>G26</f>
        <v>0</v>
      </c>
      <c r="H25" s="62"/>
      <c r="I25" s="62"/>
      <c r="J25" s="62"/>
      <c r="K25" s="62"/>
    </row>
    <row r="26" spans="1:11" s="28" customFormat="1" ht="12.75" hidden="1">
      <c r="A26" s="3" t="s">
        <v>86</v>
      </c>
      <c r="B26" s="29" t="s">
        <v>42</v>
      </c>
      <c r="C26" s="4" t="s">
        <v>0</v>
      </c>
      <c r="D26" s="4" t="s">
        <v>81</v>
      </c>
      <c r="E26" s="4" t="s">
        <v>85</v>
      </c>
      <c r="F26" s="4" t="s">
        <v>87</v>
      </c>
      <c r="G26" s="19"/>
      <c r="H26" s="62"/>
      <c r="I26" s="62"/>
      <c r="J26" s="62"/>
      <c r="K26" s="62"/>
    </row>
    <row r="27" spans="1:11" s="28" customFormat="1" ht="12.75">
      <c r="A27" s="3" t="s">
        <v>88</v>
      </c>
      <c r="B27" s="29" t="s">
        <v>53</v>
      </c>
      <c r="C27" s="4" t="s">
        <v>0</v>
      </c>
      <c r="D27" s="4" t="s">
        <v>95</v>
      </c>
      <c r="E27" s="4"/>
      <c r="F27" s="4"/>
      <c r="G27" s="19">
        <f>G28</f>
        <v>5</v>
      </c>
      <c r="H27" s="62"/>
      <c r="I27" s="62"/>
      <c r="J27" s="62"/>
      <c r="K27" s="62"/>
    </row>
    <row r="28" spans="1:11" s="28" customFormat="1" ht="12.75">
      <c r="A28" s="3" t="s">
        <v>88</v>
      </c>
      <c r="B28" s="29" t="s">
        <v>53</v>
      </c>
      <c r="C28" s="4" t="s">
        <v>0</v>
      </c>
      <c r="D28" s="4" t="s">
        <v>95</v>
      </c>
      <c r="E28" s="4" t="s">
        <v>134</v>
      </c>
      <c r="F28" s="4"/>
      <c r="G28" s="19">
        <f>G29</f>
        <v>5</v>
      </c>
      <c r="H28" s="62"/>
      <c r="I28" s="62"/>
      <c r="J28" s="62"/>
      <c r="K28" s="62"/>
    </row>
    <row r="29" spans="1:11" s="28" customFormat="1" ht="12.75">
      <c r="A29" s="3" t="s">
        <v>89</v>
      </c>
      <c r="B29" s="29" t="s">
        <v>53</v>
      </c>
      <c r="C29" s="4" t="s">
        <v>0</v>
      </c>
      <c r="D29" s="4" t="s">
        <v>95</v>
      </c>
      <c r="E29" s="4" t="s">
        <v>135</v>
      </c>
      <c r="F29" s="4"/>
      <c r="G29" s="19">
        <f>G30</f>
        <v>5</v>
      </c>
      <c r="H29" s="62"/>
      <c r="I29" s="62"/>
      <c r="J29" s="62"/>
      <c r="K29" s="62"/>
    </row>
    <row r="30" spans="1:11" s="28" customFormat="1" ht="12.75">
      <c r="A30" s="3" t="s">
        <v>97</v>
      </c>
      <c r="B30" s="29" t="s">
        <v>53</v>
      </c>
      <c r="C30" s="4" t="s">
        <v>0</v>
      </c>
      <c r="D30" s="4" t="s">
        <v>95</v>
      </c>
      <c r="E30" s="4" t="s">
        <v>135</v>
      </c>
      <c r="F30" s="4" t="s">
        <v>96</v>
      </c>
      <c r="G30" s="19">
        <v>5</v>
      </c>
      <c r="H30" s="62"/>
      <c r="I30" s="62"/>
      <c r="J30" s="62"/>
      <c r="K30" s="62"/>
    </row>
    <row r="31" spans="1:11" s="55" customFormat="1" ht="13.5">
      <c r="A31" s="30" t="s">
        <v>54</v>
      </c>
      <c r="B31" s="38" t="s">
        <v>53</v>
      </c>
      <c r="C31" s="52" t="s">
        <v>5</v>
      </c>
      <c r="D31" s="52"/>
      <c r="E31" s="52"/>
      <c r="F31" s="52"/>
      <c r="G31" s="23">
        <f>G32</f>
        <v>149.397</v>
      </c>
      <c r="H31" s="61"/>
      <c r="I31" s="61"/>
      <c r="J31" s="61"/>
      <c r="K31" s="61"/>
    </row>
    <row r="32" spans="1:11" s="28" customFormat="1" ht="12.75">
      <c r="A32" s="3" t="s">
        <v>55</v>
      </c>
      <c r="B32" s="29" t="s">
        <v>53</v>
      </c>
      <c r="C32" s="4" t="s">
        <v>5</v>
      </c>
      <c r="D32" s="4" t="s">
        <v>1</v>
      </c>
      <c r="E32" s="4"/>
      <c r="F32" s="4"/>
      <c r="G32" s="19">
        <f>G33</f>
        <v>149.397</v>
      </c>
      <c r="H32" s="62"/>
      <c r="I32" s="62"/>
      <c r="J32" s="62"/>
      <c r="K32" s="62"/>
    </row>
    <row r="33" spans="1:11" s="28" customFormat="1" ht="12.75">
      <c r="A33" s="3" t="s">
        <v>11</v>
      </c>
      <c r="B33" s="29" t="s">
        <v>53</v>
      </c>
      <c r="C33" s="4" t="s">
        <v>5</v>
      </c>
      <c r="D33" s="4" t="s">
        <v>1</v>
      </c>
      <c r="E33" s="4" t="s">
        <v>136</v>
      </c>
      <c r="F33" s="4"/>
      <c r="G33" s="19">
        <f>G34</f>
        <v>149.397</v>
      </c>
      <c r="H33" s="62"/>
      <c r="I33" s="62"/>
      <c r="J33" s="62"/>
      <c r="K33" s="62"/>
    </row>
    <row r="34" spans="1:11" s="28" customFormat="1" ht="25.5">
      <c r="A34" s="3" t="s">
        <v>56</v>
      </c>
      <c r="B34" s="29" t="s">
        <v>53</v>
      </c>
      <c r="C34" s="4" t="s">
        <v>5</v>
      </c>
      <c r="D34" s="4" t="s">
        <v>1</v>
      </c>
      <c r="E34" s="4" t="s">
        <v>137</v>
      </c>
      <c r="F34" s="4"/>
      <c r="G34" s="19">
        <f>G35+G38+G37+G36</f>
        <v>149.397</v>
      </c>
      <c r="H34" s="62"/>
      <c r="I34" s="62"/>
      <c r="J34" s="62"/>
      <c r="K34" s="62"/>
    </row>
    <row r="35" spans="1:11" s="28" customFormat="1" ht="12.75">
      <c r="A35" s="3" t="s">
        <v>93</v>
      </c>
      <c r="B35" s="29" t="s">
        <v>53</v>
      </c>
      <c r="C35" s="4" t="s">
        <v>5</v>
      </c>
      <c r="D35" s="4" t="s">
        <v>1</v>
      </c>
      <c r="E35" s="4" t="s">
        <v>137</v>
      </c>
      <c r="F35" s="4" t="s">
        <v>91</v>
      </c>
      <c r="G35" s="19">
        <v>103.364</v>
      </c>
      <c r="H35" s="62"/>
      <c r="I35" s="62"/>
      <c r="J35" s="62"/>
      <c r="K35" s="62"/>
    </row>
    <row r="36" spans="1:11" s="28" customFormat="1" ht="38.25">
      <c r="A36" s="3" t="s">
        <v>129</v>
      </c>
      <c r="B36" s="29" t="s">
        <v>53</v>
      </c>
      <c r="C36" s="4" t="s">
        <v>5</v>
      </c>
      <c r="D36" s="4" t="s">
        <v>1</v>
      </c>
      <c r="E36" s="4" t="s">
        <v>137</v>
      </c>
      <c r="F36" s="4" t="s">
        <v>126</v>
      </c>
      <c r="G36" s="19">
        <v>31.216</v>
      </c>
      <c r="H36" s="62"/>
      <c r="I36" s="62"/>
      <c r="J36" s="62"/>
      <c r="K36" s="62"/>
    </row>
    <row r="37" spans="1:11" s="28" customFormat="1" ht="25.5">
      <c r="A37" s="3" t="s">
        <v>120</v>
      </c>
      <c r="B37" s="29" t="s">
        <v>53</v>
      </c>
      <c r="C37" s="4" t="s">
        <v>5</v>
      </c>
      <c r="D37" s="4" t="s">
        <v>1</v>
      </c>
      <c r="E37" s="4" t="s">
        <v>137</v>
      </c>
      <c r="F37" s="4" t="s">
        <v>119</v>
      </c>
      <c r="G37" s="19">
        <v>5.086</v>
      </c>
      <c r="H37" s="62"/>
      <c r="I37" s="62"/>
      <c r="J37" s="62"/>
      <c r="K37" s="62"/>
    </row>
    <row r="38" spans="1:11" s="28" customFormat="1" ht="12.75">
      <c r="A38" s="3" t="s">
        <v>94</v>
      </c>
      <c r="B38" s="29" t="s">
        <v>53</v>
      </c>
      <c r="C38" s="4" t="s">
        <v>5</v>
      </c>
      <c r="D38" s="4" t="s">
        <v>1</v>
      </c>
      <c r="E38" s="4" t="s">
        <v>137</v>
      </c>
      <c r="F38" s="4" t="s">
        <v>92</v>
      </c>
      <c r="G38" s="19">
        <v>9.731</v>
      </c>
      <c r="H38" s="62"/>
      <c r="I38" s="62"/>
      <c r="J38" s="62"/>
      <c r="K38" s="62"/>
    </row>
    <row r="39" spans="1:11" s="55" customFormat="1" ht="13.5">
      <c r="A39" s="30" t="s">
        <v>125</v>
      </c>
      <c r="B39" s="38" t="s">
        <v>53</v>
      </c>
      <c r="C39" s="52" t="s">
        <v>1</v>
      </c>
      <c r="D39" s="52"/>
      <c r="E39" s="52"/>
      <c r="F39" s="52"/>
      <c r="G39" s="23">
        <f>G40</f>
        <v>5</v>
      </c>
      <c r="H39" s="61"/>
      <c r="I39" s="61"/>
      <c r="J39" s="61"/>
      <c r="K39" s="61"/>
    </row>
    <row r="40" spans="1:11" s="28" customFormat="1" ht="25.5">
      <c r="A40" s="3" t="s">
        <v>122</v>
      </c>
      <c r="B40" s="29" t="s">
        <v>53</v>
      </c>
      <c r="C40" s="4" t="s">
        <v>1</v>
      </c>
      <c r="D40" s="4" t="s">
        <v>121</v>
      </c>
      <c r="E40" s="4"/>
      <c r="F40" s="4"/>
      <c r="G40" s="19">
        <f>G41</f>
        <v>5</v>
      </c>
      <c r="H40" s="62"/>
      <c r="I40" s="62"/>
      <c r="J40" s="62"/>
      <c r="K40" s="62"/>
    </row>
    <row r="41" spans="1:11" s="28" customFormat="1" ht="25.5">
      <c r="A41" s="3" t="s">
        <v>123</v>
      </c>
      <c r="B41" s="29" t="s">
        <v>53</v>
      </c>
      <c r="C41" s="4" t="s">
        <v>1</v>
      </c>
      <c r="D41" s="4" t="s">
        <v>121</v>
      </c>
      <c r="E41" s="4" t="s">
        <v>138</v>
      </c>
      <c r="F41" s="4"/>
      <c r="G41" s="19">
        <f>G42</f>
        <v>5</v>
      </c>
      <c r="H41" s="62"/>
      <c r="I41" s="62"/>
      <c r="J41" s="62"/>
      <c r="K41" s="62"/>
    </row>
    <row r="42" spans="1:11" s="28" customFormat="1" ht="25.5">
      <c r="A42" s="3" t="s">
        <v>124</v>
      </c>
      <c r="B42" s="29" t="s">
        <v>53</v>
      </c>
      <c r="C42" s="4" t="s">
        <v>1</v>
      </c>
      <c r="D42" s="4" t="s">
        <v>121</v>
      </c>
      <c r="E42" s="4" t="s">
        <v>139</v>
      </c>
      <c r="F42" s="4"/>
      <c r="G42" s="19">
        <f>G43</f>
        <v>5</v>
      </c>
      <c r="H42" s="62"/>
      <c r="I42" s="62"/>
      <c r="J42" s="62"/>
      <c r="K42" s="62"/>
    </row>
    <row r="43" spans="1:11" s="28" customFormat="1" ht="12.75">
      <c r="A43" s="3" t="s">
        <v>88</v>
      </c>
      <c r="B43" s="29" t="s">
        <v>53</v>
      </c>
      <c r="C43" s="4" t="s">
        <v>1</v>
      </c>
      <c r="D43" s="4" t="s">
        <v>121</v>
      </c>
      <c r="E43" s="4" t="s">
        <v>139</v>
      </c>
      <c r="F43" s="4" t="s">
        <v>96</v>
      </c>
      <c r="G43" s="19">
        <v>5</v>
      </c>
      <c r="H43" s="62"/>
      <c r="I43" s="62"/>
      <c r="J43" s="62"/>
      <c r="K43" s="62"/>
    </row>
    <row r="44" spans="1:11" s="51" customFormat="1" ht="12.75">
      <c r="A44" s="30" t="s">
        <v>7</v>
      </c>
      <c r="B44" s="38" t="s">
        <v>53</v>
      </c>
      <c r="C44" s="52" t="s">
        <v>4</v>
      </c>
      <c r="D44" s="52"/>
      <c r="E44" s="53"/>
      <c r="F44" s="52"/>
      <c r="G44" s="23">
        <f>G45+G51</f>
        <v>742.8</v>
      </c>
      <c r="H44" s="64"/>
      <c r="I44" s="64"/>
      <c r="J44" s="64"/>
      <c r="K44" s="64"/>
    </row>
    <row r="45" spans="1:11" s="13" customFormat="1" ht="12.75" hidden="1">
      <c r="A45" s="3" t="s">
        <v>2</v>
      </c>
      <c r="B45" s="29" t="s">
        <v>53</v>
      </c>
      <c r="C45" s="4" t="s">
        <v>4</v>
      </c>
      <c r="D45" s="4" t="s">
        <v>0</v>
      </c>
      <c r="E45" s="14"/>
      <c r="F45" s="4"/>
      <c r="G45" s="19">
        <f>G46</f>
        <v>0</v>
      </c>
      <c r="H45" s="62"/>
      <c r="I45" s="62"/>
      <c r="J45" s="62"/>
      <c r="K45" s="62"/>
    </row>
    <row r="46" spans="1:11" s="13" customFormat="1" ht="12.75" hidden="1">
      <c r="A46" s="3" t="s">
        <v>10</v>
      </c>
      <c r="B46" s="65">
        <v>671</v>
      </c>
      <c r="C46" s="4" t="s">
        <v>4</v>
      </c>
      <c r="D46" s="4" t="s">
        <v>0</v>
      </c>
      <c r="E46" s="14" t="s">
        <v>8</v>
      </c>
      <c r="F46" s="4"/>
      <c r="G46" s="19">
        <f>G47+G49</f>
        <v>0</v>
      </c>
      <c r="H46" s="49"/>
      <c r="I46" s="49"/>
      <c r="J46" s="49"/>
      <c r="K46" s="49"/>
    </row>
    <row r="47" spans="1:11" s="13" customFormat="1" ht="25.5" hidden="1">
      <c r="A47" s="3" t="s">
        <v>31</v>
      </c>
      <c r="B47" s="65">
        <v>671</v>
      </c>
      <c r="C47" s="4" t="s">
        <v>4</v>
      </c>
      <c r="D47" s="4" t="s">
        <v>0</v>
      </c>
      <c r="E47" s="14" t="s">
        <v>30</v>
      </c>
      <c r="F47" s="4"/>
      <c r="G47" s="19">
        <f>G48</f>
        <v>0</v>
      </c>
      <c r="H47" s="49"/>
      <c r="I47" s="49"/>
      <c r="J47" s="49"/>
      <c r="K47" s="49"/>
    </row>
    <row r="48" spans="1:11" s="13" customFormat="1" ht="12.75" hidden="1">
      <c r="A48" s="3" t="s">
        <v>94</v>
      </c>
      <c r="B48" s="65">
        <v>671</v>
      </c>
      <c r="C48" s="4" t="s">
        <v>4</v>
      </c>
      <c r="D48" s="4" t="s">
        <v>0</v>
      </c>
      <c r="E48" s="14" t="s">
        <v>30</v>
      </c>
      <c r="F48" s="4" t="s">
        <v>92</v>
      </c>
      <c r="G48" s="19"/>
      <c r="H48" s="49"/>
      <c r="I48" s="49"/>
      <c r="J48" s="49"/>
      <c r="K48" s="49"/>
    </row>
    <row r="49" spans="1:11" s="13" customFormat="1" ht="12.75" hidden="1">
      <c r="A49" s="3" t="s">
        <v>33</v>
      </c>
      <c r="B49" s="65">
        <v>671</v>
      </c>
      <c r="C49" s="4" t="s">
        <v>4</v>
      </c>
      <c r="D49" s="4" t="s">
        <v>0</v>
      </c>
      <c r="E49" s="14" t="s">
        <v>32</v>
      </c>
      <c r="F49" s="4"/>
      <c r="G49" s="19">
        <f>G50</f>
        <v>0</v>
      </c>
      <c r="H49" s="49"/>
      <c r="I49" s="49"/>
      <c r="J49" s="49"/>
      <c r="K49" s="49"/>
    </row>
    <row r="50" spans="1:11" s="13" customFormat="1" ht="12.75" hidden="1">
      <c r="A50" s="3" t="s">
        <v>94</v>
      </c>
      <c r="B50" s="65">
        <v>671</v>
      </c>
      <c r="C50" s="4" t="s">
        <v>4</v>
      </c>
      <c r="D50" s="4" t="s">
        <v>0</v>
      </c>
      <c r="E50" s="14" t="s">
        <v>32</v>
      </c>
      <c r="F50" s="4" t="s">
        <v>92</v>
      </c>
      <c r="G50" s="19"/>
      <c r="H50" s="49"/>
      <c r="I50" s="49"/>
      <c r="J50" s="49"/>
      <c r="K50" s="49"/>
    </row>
    <row r="51" spans="1:11" s="13" customFormat="1" ht="12.75">
      <c r="A51" s="3" t="s">
        <v>41</v>
      </c>
      <c r="B51" s="65">
        <v>671</v>
      </c>
      <c r="C51" s="4" t="s">
        <v>4</v>
      </c>
      <c r="D51" s="4" t="s">
        <v>1</v>
      </c>
      <c r="E51" s="14"/>
      <c r="F51" s="4"/>
      <c r="G51" s="19">
        <f>G52</f>
        <v>742.8</v>
      </c>
      <c r="H51" s="49"/>
      <c r="I51" s="49"/>
      <c r="J51" s="49"/>
      <c r="K51" s="49"/>
    </row>
    <row r="52" spans="1:11" s="13" customFormat="1" ht="12.75">
      <c r="A52" s="3" t="s">
        <v>41</v>
      </c>
      <c r="B52" s="65">
        <v>671</v>
      </c>
      <c r="C52" s="4" t="s">
        <v>4</v>
      </c>
      <c r="D52" s="4" t="s">
        <v>1</v>
      </c>
      <c r="E52" s="77">
        <v>6000000000</v>
      </c>
      <c r="F52" s="4"/>
      <c r="G52" s="19">
        <f>G53+G55+G57+G59</f>
        <v>742.8</v>
      </c>
      <c r="H52" s="49"/>
      <c r="I52" s="49"/>
      <c r="J52" s="49"/>
      <c r="K52" s="49"/>
    </row>
    <row r="53" spans="1:11" s="13" customFormat="1" ht="12.75">
      <c r="A53" s="54" t="s">
        <v>34</v>
      </c>
      <c r="B53" s="65">
        <v>671</v>
      </c>
      <c r="C53" s="4" t="s">
        <v>4</v>
      </c>
      <c r="D53" s="4" t="s">
        <v>1</v>
      </c>
      <c r="E53" s="77">
        <v>6000001000</v>
      </c>
      <c r="F53" s="4"/>
      <c r="G53" s="19">
        <f>G54</f>
        <v>142.8</v>
      </c>
      <c r="H53" s="49"/>
      <c r="I53" s="49"/>
      <c r="J53" s="49"/>
      <c r="K53" s="49"/>
    </row>
    <row r="54" spans="1:11" s="13" customFormat="1" ht="12.75">
      <c r="A54" s="3" t="s">
        <v>94</v>
      </c>
      <c r="B54" s="65">
        <v>671</v>
      </c>
      <c r="C54" s="4" t="s">
        <v>4</v>
      </c>
      <c r="D54" s="4" t="s">
        <v>1</v>
      </c>
      <c r="E54" s="77">
        <v>6000001000</v>
      </c>
      <c r="F54" s="4" t="s">
        <v>92</v>
      </c>
      <c r="G54" s="19">
        <v>142.8</v>
      </c>
      <c r="H54" s="49"/>
      <c r="I54" s="49"/>
      <c r="J54" s="49"/>
      <c r="K54" s="49"/>
    </row>
    <row r="55" spans="1:11" s="13" customFormat="1" ht="12.75" hidden="1">
      <c r="A55" s="54" t="s">
        <v>36</v>
      </c>
      <c r="B55" s="65">
        <v>671</v>
      </c>
      <c r="C55" s="4" t="s">
        <v>4</v>
      </c>
      <c r="D55" s="4" t="s">
        <v>1</v>
      </c>
      <c r="E55" s="14" t="s">
        <v>35</v>
      </c>
      <c r="F55" s="4"/>
      <c r="G55" s="19">
        <f>G56</f>
        <v>0</v>
      </c>
      <c r="H55" s="49"/>
      <c r="I55" s="49"/>
      <c r="J55" s="49"/>
      <c r="K55" s="49"/>
    </row>
    <row r="56" spans="1:11" s="13" customFormat="1" ht="12.75" hidden="1">
      <c r="A56" s="3" t="s">
        <v>94</v>
      </c>
      <c r="B56" s="65">
        <v>671</v>
      </c>
      <c r="C56" s="4" t="s">
        <v>4</v>
      </c>
      <c r="D56" s="4" t="s">
        <v>1</v>
      </c>
      <c r="E56" s="14" t="s">
        <v>35</v>
      </c>
      <c r="F56" s="4" t="s">
        <v>92</v>
      </c>
      <c r="G56" s="19"/>
      <c r="H56" s="49"/>
      <c r="I56" s="49"/>
      <c r="J56" s="49"/>
      <c r="K56" s="49"/>
    </row>
    <row r="57" spans="1:11" s="13" customFormat="1" ht="12.75">
      <c r="A57" s="54" t="s">
        <v>37</v>
      </c>
      <c r="B57" s="65">
        <v>671</v>
      </c>
      <c r="C57" s="4" t="s">
        <v>4</v>
      </c>
      <c r="D57" s="4" t="s">
        <v>1</v>
      </c>
      <c r="E57" s="77">
        <v>6000003000</v>
      </c>
      <c r="F57" s="4"/>
      <c r="G57" s="19">
        <f>G58</f>
        <v>328</v>
      </c>
      <c r="H57" s="49"/>
      <c r="I57" s="49"/>
      <c r="J57" s="49"/>
      <c r="K57" s="49"/>
    </row>
    <row r="58" spans="1:11" s="13" customFormat="1" ht="12.75">
      <c r="A58" s="3" t="s">
        <v>94</v>
      </c>
      <c r="B58" s="65">
        <v>671</v>
      </c>
      <c r="C58" s="4" t="s">
        <v>4</v>
      </c>
      <c r="D58" s="4" t="s">
        <v>1</v>
      </c>
      <c r="E58" s="77">
        <v>6000003000</v>
      </c>
      <c r="F58" s="4" t="s">
        <v>92</v>
      </c>
      <c r="G58" s="19">
        <v>328</v>
      </c>
      <c r="H58" s="49"/>
      <c r="I58" s="49"/>
      <c r="J58" s="49"/>
      <c r="K58" s="49"/>
    </row>
    <row r="59" spans="1:11" s="13" customFormat="1" ht="24" customHeight="1">
      <c r="A59" s="54" t="s">
        <v>38</v>
      </c>
      <c r="B59" s="65">
        <v>671</v>
      </c>
      <c r="C59" s="4" t="s">
        <v>4</v>
      </c>
      <c r="D59" s="4" t="s">
        <v>1</v>
      </c>
      <c r="E59" s="77">
        <v>6000005000</v>
      </c>
      <c r="F59" s="4"/>
      <c r="G59" s="19">
        <f>G60</f>
        <v>272</v>
      </c>
      <c r="H59" s="49"/>
      <c r="I59" s="49"/>
      <c r="J59" s="49"/>
      <c r="K59" s="49"/>
    </row>
    <row r="60" spans="1:11" s="13" customFormat="1" ht="24" customHeight="1">
      <c r="A60" s="3" t="s">
        <v>94</v>
      </c>
      <c r="B60" s="65">
        <v>671</v>
      </c>
      <c r="C60" s="4" t="s">
        <v>4</v>
      </c>
      <c r="D60" s="4" t="s">
        <v>1</v>
      </c>
      <c r="E60" s="77">
        <v>6000005000</v>
      </c>
      <c r="F60" s="4" t="s">
        <v>92</v>
      </c>
      <c r="G60" s="19">
        <v>272</v>
      </c>
      <c r="H60" s="49"/>
      <c r="I60" s="49"/>
      <c r="J60" s="49"/>
      <c r="K60" s="49"/>
    </row>
    <row r="61" spans="1:11" s="51" customFormat="1" ht="12.75">
      <c r="A61" s="30" t="s">
        <v>14</v>
      </c>
      <c r="B61" s="38" t="s">
        <v>53</v>
      </c>
      <c r="C61" s="52" t="s">
        <v>6</v>
      </c>
      <c r="D61" s="52"/>
      <c r="E61" s="52"/>
      <c r="F61" s="52"/>
      <c r="G61" s="23">
        <f>G62</f>
        <v>2578.19</v>
      </c>
      <c r="H61" s="64"/>
      <c r="I61" s="64"/>
      <c r="J61" s="64"/>
      <c r="K61" s="64"/>
    </row>
    <row r="62" spans="1:11" s="13" customFormat="1" ht="12.75">
      <c r="A62" s="3" t="s">
        <v>15</v>
      </c>
      <c r="B62" s="29" t="s">
        <v>53</v>
      </c>
      <c r="C62" s="4" t="s">
        <v>6</v>
      </c>
      <c r="D62" s="4" t="s">
        <v>0</v>
      </c>
      <c r="E62" s="4"/>
      <c r="F62" s="4"/>
      <c r="G62" s="19">
        <f>G63+G70</f>
        <v>2578.19</v>
      </c>
      <c r="H62" s="66"/>
      <c r="I62" s="66"/>
      <c r="J62" s="66"/>
      <c r="K62" s="66"/>
    </row>
    <row r="63" spans="1:11" s="13" customFormat="1" ht="24.75" customHeight="1" hidden="1">
      <c r="A63" s="3" t="s">
        <v>16</v>
      </c>
      <c r="B63" s="29" t="s">
        <v>53</v>
      </c>
      <c r="C63" s="4" t="s">
        <v>6</v>
      </c>
      <c r="D63" s="4" t="s">
        <v>0</v>
      </c>
      <c r="E63" s="4" t="s">
        <v>140</v>
      </c>
      <c r="F63" s="4"/>
      <c r="G63" s="19">
        <f>G64</f>
        <v>0</v>
      </c>
      <c r="H63" s="49"/>
      <c r="I63" s="49"/>
      <c r="J63" s="49"/>
      <c r="K63" s="49"/>
    </row>
    <row r="64" spans="1:11" s="13" customFormat="1" ht="12.75" hidden="1">
      <c r="A64" s="3" t="s">
        <v>12</v>
      </c>
      <c r="B64" s="29" t="s">
        <v>53</v>
      </c>
      <c r="C64" s="4" t="s">
        <v>6</v>
      </c>
      <c r="D64" s="4" t="s">
        <v>0</v>
      </c>
      <c r="E64" s="4" t="s">
        <v>141</v>
      </c>
      <c r="F64" s="4"/>
      <c r="G64" s="19">
        <f>G65+G66+G69+G68+G67</f>
        <v>0</v>
      </c>
      <c r="H64" s="62"/>
      <c r="I64" s="62"/>
      <c r="J64" s="62"/>
      <c r="K64" s="62"/>
    </row>
    <row r="65" spans="1:11" s="13" customFormat="1" ht="12.75" hidden="1">
      <c r="A65" s="3" t="s">
        <v>93</v>
      </c>
      <c r="B65" s="29" t="s">
        <v>53</v>
      </c>
      <c r="C65" s="4" t="s">
        <v>6</v>
      </c>
      <c r="D65" s="4" t="s">
        <v>0</v>
      </c>
      <c r="E65" s="4" t="s">
        <v>141</v>
      </c>
      <c r="F65" s="4" t="s">
        <v>98</v>
      </c>
      <c r="G65" s="19">
        <v>0</v>
      </c>
      <c r="H65" s="62"/>
      <c r="I65" s="62"/>
      <c r="J65" s="62"/>
      <c r="K65" s="62"/>
    </row>
    <row r="66" spans="1:11" s="13" customFormat="1" ht="12.75" hidden="1">
      <c r="A66" s="3" t="s">
        <v>107</v>
      </c>
      <c r="B66" s="29" t="s">
        <v>53</v>
      </c>
      <c r="C66" s="4" t="s">
        <v>6</v>
      </c>
      <c r="D66" s="4" t="s">
        <v>0</v>
      </c>
      <c r="E66" s="4" t="s">
        <v>141</v>
      </c>
      <c r="F66" s="4" t="s">
        <v>106</v>
      </c>
      <c r="G66" s="19">
        <v>0</v>
      </c>
      <c r="H66" s="62"/>
      <c r="I66" s="62"/>
      <c r="J66" s="62"/>
      <c r="K66" s="62"/>
    </row>
    <row r="67" spans="1:11" s="13" customFormat="1" ht="38.25" hidden="1">
      <c r="A67" s="3" t="s">
        <v>129</v>
      </c>
      <c r="B67" s="29" t="s">
        <v>53</v>
      </c>
      <c r="C67" s="4" t="s">
        <v>6</v>
      </c>
      <c r="D67" s="4" t="s">
        <v>0</v>
      </c>
      <c r="E67" s="4" t="s">
        <v>141</v>
      </c>
      <c r="F67" s="4" t="s">
        <v>127</v>
      </c>
      <c r="G67" s="19">
        <v>0</v>
      </c>
      <c r="H67" s="62"/>
      <c r="I67" s="62"/>
      <c r="J67" s="62"/>
      <c r="K67" s="62"/>
    </row>
    <row r="68" spans="1:11" s="13" customFormat="1" ht="25.5" hidden="1">
      <c r="A68" s="3" t="s">
        <v>120</v>
      </c>
      <c r="B68" s="29" t="s">
        <v>53</v>
      </c>
      <c r="C68" s="4" t="s">
        <v>6</v>
      </c>
      <c r="D68" s="4" t="s">
        <v>0</v>
      </c>
      <c r="E68" s="4" t="s">
        <v>141</v>
      </c>
      <c r="F68" s="4" t="s">
        <v>119</v>
      </c>
      <c r="G68" s="19">
        <v>0</v>
      </c>
      <c r="H68" s="62"/>
      <c r="I68" s="62"/>
      <c r="J68" s="62"/>
      <c r="K68" s="62"/>
    </row>
    <row r="69" spans="1:11" s="13" customFormat="1" ht="12.75" hidden="1">
      <c r="A69" s="3" t="s">
        <v>108</v>
      </c>
      <c r="B69" s="29" t="s">
        <v>53</v>
      </c>
      <c r="C69" s="4" t="s">
        <v>6</v>
      </c>
      <c r="D69" s="4" t="s">
        <v>0</v>
      </c>
      <c r="E69" s="4" t="s">
        <v>141</v>
      </c>
      <c r="F69" s="4" t="s">
        <v>92</v>
      </c>
      <c r="G69" s="19">
        <v>0</v>
      </c>
      <c r="H69" s="62"/>
      <c r="I69" s="62"/>
      <c r="J69" s="62"/>
      <c r="K69" s="62"/>
    </row>
    <row r="70" spans="1:11" s="13" customFormat="1" ht="38.25">
      <c r="A70" s="3" t="s">
        <v>158</v>
      </c>
      <c r="B70" s="29" t="s">
        <v>42</v>
      </c>
      <c r="C70" s="4" t="s">
        <v>6</v>
      </c>
      <c r="D70" s="4" t="s">
        <v>0</v>
      </c>
      <c r="E70" s="4" t="s">
        <v>156</v>
      </c>
      <c r="F70" s="4"/>
      <c r="G70" s="19">
        <f>G71</f>
        <v>2578.19</v>
      </c>
      <c r="H70" s="49"/>
      <c r="I70" s="49"/>
      <c r="J70" s="49"/>
      <c r="K70" s="49"/>
    </row>
    <row r="71" spans="1:11" s="13" customFormat="1" ht="38.25">
      <c r="A71" s="3" t="s">
        <v>158</v>
      </c>
      <c r="B71" s="29" t="s">
        <v>42</v>
      </c>
      <c r="C71" s="4" t="s">
        <v>6</v>
      </c>
      <c r="D71" s="4" t="s">
        <v>0</v>
      </c>
      <c r="E71" s="4" t="s">
        <v>156</v>
      </c>
      <c r="F71" s="4" t="s">
        <v>157</v>
      </c>
      <c r="G71" s="19">
        <v>2578.19</v>
      </c>
      <c r="H71" s="62"/>
      <c r="I71" s="62"/>
      <c r="J71" s="62"/>
      <c r="K71" s="62"/>
    </row>
    <row r="72" spans="1:11" s="13" customFormat="1" ht="12.75" hidden="1">
      <c r="A72" s="3" t="s">
        <v>93</v>
      </c>
      <c r="B72" s="29" t="s">
        <v>53</v>
      </c>
      <c r="C72" s="4" t="s">
        <v>6</v>
      </c>
      <c r="D72" s="4" t="s">
        <v>0</v>
      </c>
      <c r="E72" s="4" t="s">
        <v>40</v>
      </c>
      <c r="F72" s="4" t="s">
        <v>98</v>
      </c>
      <c r="G72" s="19"/>
      <c r="H72" s="62"/>
      <c r="I72" s="62"/>
      <c r="J72" s="62"/>
      <c r="K72" s="62"/>
    </row>
    <row r="73" spans="1:11" s="13" customFormat="1" ht="12.75" hidden="1">
      <c r="A73" s="3" t="s">
        <v>107</v>
      </c>
      <c r="B73" s="29" t="s">
        <v>53</v>
      </c>
      <c r="C73" s="4" t="s">
        <v>6</v>
      </c>
      <c r="D73" s="4" t="s">
        <v>0</v>
      </c>
      <c r="E73" s="4" t="s">
        <v>40</v>
      </c>
      <c r="F73" s="67" t="s">
        <v>106</v>
      </c>
      <c r="G73" s="68"/>
      <c r="H73" s="62"/>
      <c r="I73" s="62"/>
      <c r="J73" s="62"/>
      <c r="K73" s="62"/>
    </row>
    <row r="74" spans="1:11" s="13" customFormat="1" ht="12.75" hidden="1">
      <c r="A74" s="3" t="s">
        <v>108</v>
      </c>
      <c r="B74" s="71" t="s">
        <v>53</v>
      </c>
      <c r="C74" s="4" t="s">
        <v>6</v>
      </c>
      <c r="D74" s="4" t="s">
        <v>0</v>
      </c>
      <c r="E74" s="4" t="s">
        <v>40</v>
      </c>
      <c r="F74" s="67" t="s">
        <v>92</v>
      </c>
      <c r="G74" s="68"/>
      <c r="H74" s="62"/>
      <c r="I74" s="62"/>
      <c r="J74" s="62"/>
      <c r="K74" s="62"/>
    </row>
    <row r="75" spans="1:13" s="33" customFormat="1" ht="13.5" thickBot="1">
      <c r="A75" s="8" t="s">
        <v>21</v>
      </c>
      <c r="B75" s="31"/>
      <c r="C75" s="69"/>
      <c r="D75" s="69"/>
      <c r="E75" s="70"/>
      <c r="F75" s="69"/>
      <c r="G75" s="25">
        <f>G13</f>
        <v>7254.7970000000005</v>
      </c>
      <c r="H75" s="48"/>
      <c r="I75" s="48"/>
      <c r="J75" s="48"/>
      <c r="K75" s="48"/>
      <c r="M75" s="32"/>
    </row>
    <row r="77" spans="1:12" s="5" customFormat="1" ht="17.25">
      <c r="A77" s="9"/>
      <c r="G77" s="26"/>
      <c r="H77" s="27"/>
      <c r="I77" s="27"/>
      <c r="J77" s="17"/>
      <c r="K77" s="17"/>
      <c r="L77" s="39"/>
    </row>
    <row r="78" ht="12.75">
      <c r="L78" s="37"/>
    </row>
    <row r="79" ht="12.75">
      <c r="G79" s="37"/>
    </row>
  </sheetData>
  <sheetProtection formatColumns="0" autoFilter="0"/>
  <mergeCells count="15">
    <mergeCell ref="A7:G7"/>
    <mergeCell ref="A1:G1"/>
    <mergeCell ref="A2:G2"/>
    <mergeCell ref="A3:G3"/>
    <mergeCell ref="A4:G4"/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7" r:id="rId1"/>
  <headerFooter alignWithMargins="0">
    <oddFooter>&amp;R&amp;P из &amp;N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35">
      <selection activeCell="F19" sqref="F19"/>
    </sheetView>
  </sheetViews>
  <sheetFormatPr defaultColWidth="9.00390625" defaultRowHeight="12.75"/>
  <cols>
    <col min="1" max="1" width="57.625" style="6" customWidth="1"/>
    <col min="2" max="2" width="5.25390625" style="0" customWidth="1"/>
    <col min="3" max="3" width="6.25390625" style="0" customWidth="1"/>
    <col min="4" max="4" width="6.00390625" style="0" customWidth="1"/>
    <col min="5" max="5" width="11.125" style="0" customWidth="1"/>
    <col min="6" max="6" width="5.625" style="0" customWidth="1"/>
    <col min="7" max="7" width="11.875" style="15" customWidth="1"/>
    <col min="8" max="8" width="13.25390625" style="15" customWidth="1"/>
    <col min="9" max="9" width="12.875" style="15" customWidth="1"/>
    <col min="10" max="10" width="13.00390625" style="15" customWidth="1"/>
    <col min="11" max="11" width="12.625" style="15" customWidth="1"/>
    <col min="12" max="12" width="11.625" style="0" bestFit="1" customWidth="1"/>
    <col min="13" max="13" width="14.625" style="0" customWidth="1"/>
  </cols>
  <sheetData>
    <row r="1" spans="1:11" s="72" customFormat="1" ht="15.75">
      <c r="A1" s="80"/>
      <c r="B1" s="80"/>
      <c r="C1" s="80"/>
      <c r="D1" s="80"/>
      <c r="E1" s="80"/>
      <c r="F1" s="80"/>
      <c r="G1" s="80"/>
      <c r="H1" s="43"/>
      <c r="I1" s="43"/>
      <c r="J1" s="43"/>
      <c r="K1" s="43"/>
    </row>
    <row r="2" spans="1:11" s="72" customFormat="1" ht="15.75" customHeight="1">
      <c r="A2" s="80"/>
      <c r="B2" s="80"/>
      <c r="C2" s="80"/>
      <c r="D2" s="80"/>
      <c r="E2" s="80"/>
      <c r="F2" s="80"/>
      <c r="G2" s="80"/>
      <c r="H2" s="34"/>
      <c r="I2" s="34"/>
      <c r="J2" s="34"/>
      <c r="K2" s="34"/>
    </row>
    <row r="3" spans="1:11" s="72" customFormat="1" ht="15.75">
      <c r="A3" s="80"/>
      <c r="B3" s="80"/>
      <c r="C3" s="80"/>
      <c r="D3" s="80"/>
      <c r="E3" s="80"/>
      <c r="F3" s="80"/>
      <c r="G3" s="80"/>
      <c r="H3" s="44"/>
      <c r="I3" s="44"/>
      <c r="J3" s="44"/>
      <c r="K3" s="44"/>
    </row>
    <row r="4" spans="1:11" s="72" customFormat="1" ht="15.75">
      <c r="A4" s="80"/>
      <c r="B4" s="80"/>
      <c r="C4" s="80"/>
      <c r="D4" s="80"/>
      <c r="E4" s="80"/>
      <c r="F4" s="80"/>
      <c r="G4" s="80"/>
      <c r="H4" s="35"/>
      <c r="I4" s="36"/>
      <c r="J4" s="36"/>
      <c r="K4" s="36"/>
    </row>
    <row r="5" spans="1:11" s="72" customFormat="1" ht="15.75">
      <c r="A5" s="50"/>
      <c r="B5" s="50"/>
      <c r="C5" s="50"/>
      <c r="D5" s="50"/>
      <c r="E5" s="45"/>
      <c r="F5" s="45"/>
      <c r="G5" s="45"/>
      <c r="H5" s="35"/>
      <c r="I5" s="36"/>
      <c r="J5" s="36"/>
      <c r="K5" s="36"/>
    </row>
    <row r="6" spans="1:11" s="72" customFormat="1" ht="15.75">
      <c r="A6" s="50"/>
      <c r="B6" s="50"/>
      <c r="C6" s="50"/>
      <c r="D6" s="50"/>
      <c r="E6" s="45"/>
      <c r="F6" s="45"/>
      <c r="G6" s="45"/>
      <c r="H6" s="35"/>
      <c r="I6" s="36"/>
      <c r="J6" s="36"/>
      <c r="K6" s="36"/>
    </row>
    <row r="7" spans="1:11" s="72" customFormat="1" ht="21" customHeight="1">
      <c r="A7" s="79" t="s">
        <v>152</v>
      </c>
      <c r="B7" s="79"/>
      <c r="C7" s="79"/>
      <c r="D7" s="79"/>
      <c r="E7" s="79"/>
      <c r="F7" s="79"/>
      <c r="G7" s="79"/>
      <c r="H7" s="40"/>
      <c r="I7" s="40"/>
      <c r="J7" s="40"/>
      <c r="K7" s="40"/>
    </row>
    <row r="8" spans="1:11" s="72" customFormat="1" ht="15.75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</row>
    <row r="9" spans="1:11" s="72" customFormat="1" ht="13.5" customHeight="1">
      <c r="A9" s="73"/>
      <c r="B9" s="7"/>
      <c r="C9" s="7"/>
      <c r="D9" s="7"/>
      <c r="E9" s="7"/>
      <c r="F9" s="10"/>
      <c r="G9" s="16" t="s">
        <v>90</v>
      </c>
      <c r="H9" s="16"/>
      <c r="I9" s="87"/>
      <c r="J9" s="87"/>
      <c r="K9" s="46"/>
    </row>
    <row r="10" spans="1:11" s="1" customFormat="1" ht="12.75" customHeight="1">
      <c r="A10" s="91" t="s">
        <v>29</v>
      </c>
      <c r="B10" s="89" t="s">
        <v>23</v>
      </c>
      <c r="C10" s="89"/>
      <c r="D10" s="89"/>
      <c r="E10" s="89"/>
      <c r="F10" s="89"/>
      <c r="G10" s="90" t="s">
        <v>109</v>
      </c>
      <c r="H10" s="86"/>
      <c r="I10" s="86"/>
      <c r="J10" s="86"/>
      <c r="K10" s="86"/>
    </row>
    <row r="11" spans="1:11" s="1" customFormat="1" ht="10.5" customHeight="1">
      <c r="A11" s="91"/>
      <c r="B11" s="89" t="s">
        <v>24</v>
      </c>
      <c r="C11" s="88" t="s">
        <v>25</v>
      </c>
      <c r="D11" s="88" t="s">
        <v>26</v>
      </c>
      <c r="E11" s="88" t="s">
        <v>27</v>
      </c>
      <c r="F11" s="88" t="s">
        <v>28</v>
      </c>
      <c r="G11" s="90"/>
      <c r="H11" s="47"/>
      <c r="I11" s="47"/>
      <c r="J11" s="47"/>
      <c r="K11" s="47"/>
    </row>
    <row r="12" spans="1:11" s="2" customFormat="1" ht="12.75">
      <c r="A12" s="91"/>
      <c r="B12" s="89"/>
      <c r="C12" s="88"/>
      <c r="D12" s="88"/>
      <c r="E12" s="88"/>
      <c r="F12" s="88"/>
      <c r="G12" s="90"/>
      <c r="H12" s="18"/>
      <c r="I12" s="18"/>
      <c r="J12" s="18"/>
      <c r="K12" s="18"/>
    </row>
    <row r="13" spans="1:11" s="2" customFormat="1" ht="14.25">
      <c r="A13" s="58" t="s">
        <v>22</v>
      </c>
      <c r="B13" s="59"/>
      <c r="C13" s="59"/>
      <c r="D13" s="59"/>
      <c r="E13" s="59"/>
      <c r="F13" s="59"/>
      <c r="G13" s="60">
        <f>брат!G13+гвард!G13+бено!G13+знам!G13+внаур!G13+надтер!G13+мекен!G13+подгор!G13+зебир!G13+кала!G13+комар!G13+гораг!G13</f>
        <v>78566.683</v>
      </c>
      <c r="H13" s="18"/>
      <c r="I13" s="18"/>
      <c r="J13" s="18"/>
      <c r="K13" s="18"/>
    </row>
    <row r="14" spans="1:11" s="24" customFormat="1" ht="12.75">
      <c r="A14" s="21" t="s">
        <v>153</v>
      </c>
      <c r="B14" s="22">
        <v>671</v>
      </c>
      <c r="C14" s="52"/>
      <c r="D14" s="52"/>
      <c r="E14" s="52"/>
      <c r="F14" s="20"/>
      <c r="G14" s="60">
        <f>брат!G14+гвард!G14+бено!G14+знам!G14+внаур!G14+надтер!G14+мекен!G14+подгор!G14+зебир!G14+кала!G14+комар!G14+гораг!G14</f>
        <v>78566.683</v>
      </c>
      <c r="H14" s="48"/>
      <c r="I14" s="48"/>
      <c r="J14" s="48"/>
      <c r="K14" s="48"/>
    </row>
    <row r="15" spans="1:11" s="56" customFormat="1" ht="13.5">
      <c r="A15" s="30" t="s">
        <v>9</v>
      </c>
      <c r="B15" s="38" t="s">
        <v>53</v>
      </c>
      <c r="C15" s="52" t="s">
        <v>0</v>
      </c>
      <c r="D15" s="52"/>
      <c r="E15" s="52"/>
      <c r="F15" s="52"/>
      <c r="G15" s="60">
        <f>брат!G15+гвард!G15+бено!G15+знам!G15+внаур!G15+надтер!G15+мекен!G15+подгор!G15+зебир!G15+кала!G15+комар!G15+гораг!G15</f>
        <v>39566.39200000001</v>
      </c>
      <c r="H15" s="61"/>
      <c r="I15" s="61"/>
      <c r="J15" s="61"/>
      <c r="K15" s="61"/>
    </row>
    <row r="16" spans="1:11" s="13" customFormat="1" ht="38.25">
      <c r="A16" s="3" t="s">
        <v>20</v>
      </c>
      <c r="B16" s="29" t="s">
        <v>53</v>
      </c>
      <c r="C16" s="4" t="s">
        <v>0</v>
      </c>
      <c r="D16" s="4" t="s">
        <v>3</v>
      </c>
      <c r="E16" s="4"/>
      <c r="F16" s="4"/>
      <c r="G16" s="60">
        <f>брат!G16+гвард!G16+бено!G16+знам!G16+внаур!G16+надтер!G16+мекен!G16+подгор!G16+зебир!G16+кала!G16+комар!G16+гораг!G16</f>
        <v>39506.39200000001</v>
      </c>
      <c r="H16" s="63"/>
      <c r="I16" s="63"/>
      <c r="J16" s="63"/>
      <c r="K16" s="63"/>
    </row>
    <row r="17" spans="1:11" s="28" customFormat="1" ht="12.75">
      <c r="A17" s="3" t="s">
        <v>11</v>
      </c>
      <c r="B17" s="29" t="s">
        <v>53</v>
      </c>
      <c r="C17" s="4" t="s">
        <v>0</v>
      </c>
      <c r="D17" s="4" t="s">
        <v>3</v>
      </c>
      <c r="E17" s="4" t="s">
        <v>132</v>
      </c>
      <c r="F17" s="4"/>
      <c r="G17" s="60">
        <f>брат!G17+гвард!G17+бено!G17+знам!G17+внаур!G17+надтер!G17+мекен!G17+подгор!G17+зебир!G17+кала!G17+комар!G17+гораг!G17</f>
        <v>39506.39200000001</v>
      </c>
      <c r="H17" s="62"/>
      <c r="I17" s="62"/>
      <c r="J17" s="62"/>
      <c r="K17" s="62"/>
    </row>
    <row r="18" spans="1:11" s="28" customFormat="1" ht="12.75">
      <c r="A18" s="3" t="s">
        <v>13</v>
      </c>
      <c r="B18" s="29" t="s">
        <v>53</v>
      </c>
      <c r="C18" s="4" t="s">
        <v>0</v>
      </c>
      <c r="D18" s="4" t="s">
        <v>3</v>
      </c>
      <c r="E18" s="4" t="s">
        <v>133</v>
      </c>
      <c r="F18" s="4"/>
      <c r="G18" s="60">
        <f>брат!G18+гвард!G18+бено!G18+знам!G18+внаур!G18+надтер!G18+мекен!G18+подгор!G18+зебир!G18+кала!G18+комар!G18+гораг!G18</f>
        <v>39506.39200000001</v>
      </c>
      <c r="H18" s="62"/>
      <c r="I18" s="62"/>
      <c r="J18" s="62"/>
      <c r="K18" s="62"/>
    </row>
    <row r="19" spans="1:11" s="28" customFormat="1" ht="12.75">
      <c r="A19" s="3" t="s">
        <v>93</v>
      </c>
      <c r="B19" s="29" t="s">
        <v>53</v>
      </c>
      <c r="C19" s="4" t="s">
        <v>0</v>
      </c>
      <c r="D19" s="4" t="s">
        <v>3</v>
      </c>
      <c r="E19" s="4" t="s">
        <v>133</v>
      </c>
      <c r="F19" s="4" t="s">
        <v>91</v>
      </c>
      <c r="G19" s="60">
        <f>брат!G19+гвард!G19+бено!G19+знам!G19+внаур!G19+надтер!G19+мекен!G19+подгор!G19+зебир!G19+кала!G19+комар!G19+гораг!G19</f>
        <v>27560.670000000002</v>
      </c>
      <c r="H19" s="62"/>
      <c r="I19" s="62"/>
      <c r="J19" s="62"/>
      <c r="K19" s="62"/>
    </row>
    <row r="20" spans="1:11" s="28" customFormat="1" ht="38.25">
      <c r="A20" s="3" t="s">
        <v>128</v>
      </c>
      <c r="B20" s="29" t="s">
        <v>53</v>
      </c>
      <c r="C20" s="4" t="s">
        <v>0</v>
      </c>
      <c r="D20" s="4" t="s">
        <v>3</v>
      </c>
      <c r="E20" s="4" t="s">
        <v>133</v>
      </c>
      <c r="F20" s="4" t="s">
        <v>126</v>
      </c>
      <c r="G20" s="60">
        <f>брат!G20+гвард!G20+бено!G20+знам!G20+внаур!G20+надтер!G20+мекен!G20+подгор!G20+зебир!G20+кала!G20+комар!G20+гораг!G20</f>
        <v>8323.322</v>
      </c>
      <c r="H20" s="62"/>
      <c r="I20" s="62"/>
      <c r="J20" s="62"/>
      <c r="K20" s="62"/>
    </row>
    <row r="21" spans="1:11" s="28" customFormat="1" ht="25.5">
      <c r="A21" s="3" t="s">
        <v>120</v>
      </c>
      <c r="B21" s="29" t="s">
        <v>53</v>
      </c>
      <c r="C21" s="4" t="s">
        <v>0</v>
      </c>
      <c r="D21" s="4" t="s">
        <v>3</v>
      </c>
      <c r="E21" s="4" t="s">
        <v>133</v>
      </c>
      <c r="F21" s="4" t="s">
        <v>119</v>
      </c>
      <c r="G21" s="60">
        <f>брат!G21+гвард!G21+бено!G21+знам!G21+внаур!G21+надтер!G21+мекен!G21+подгор!G21+зебир!G21+кала!G21+комар!G21+гораг!G21</f>
        <v>196.40000000000003</v>
      </c>
      <c r="H21" s="62"/>
      <c r="I21" s="62"/>
      <c r="J21" s="62"/>
      <c r="K21" s="62"/>
    </row>
    <row r="22" spans="1:11" s="28" customFormat="1" ht="12.75">
      <c r="A22" s="3" t="s">
        <v>94</v>
      </c>
      <c r="B22" s="29" t="s">
        <v>53</v>
      </c>
      <c r="C22" s="4" t="s">
        <v>0</v>
      </c>
      <c r="D22" s="4" t="s">
        <v>3</v>
      </c>
      <c r="E22" s="4" t="s">
        <v>133</v>
      </c>
      <c r="F22" s="4" t="s">
        <v>92</v>
      </c>
      <c r="G22" s="60">
        <f>брат!G22+гвард!G22+бено!G22+знам!G22+внаур!G22+надтер!G22+мекен!G22+подгор!G22+зебир!G22+кала!G22+комар!G22+гораг!G22</f>
        <v>3426.0000000000005</v>
      </c>
      <c r="H22" s="62"/>
      <c r="I22" s="62"/>
      <c r="J22" s="62"/>
      <c r="K22" s="62"/>
    </row>
    <row r="23" spans="1:11" s="28" customFormat="1" ht="12.75" hidden="1">
      <c r="A23" s="3" t="s">
        <v>80</v>
      </c>
      <c r="B23" s="29" t="s">
        <v>42</v>
      </c>
      <c r="C23" s="4" t="s">
        <v>0</v>
      </c>
      <c r="D23" s="4" t="s">
        <v>81</v>
      </c>
      <c r="E23" s="4"/>
      <c r="F23" s="4"/>
      <c r="G23" s="60">
        <f>брат!G23+гвард!G23+бено!G23+знам!G23+внаур!G23+надтер!G23+мекен!G23+подгор!G23+зебир!G23+кала!G23+комар!G23+гораг!G23</f>
        <v>0</v>
      </c>
      <c r="H23" s="62"/>
      <c r="I23" s="62"/>
      <c r="J23" s="62"/>
      <c r="K23" s="62"/>
    </row>
    <row r="24" spans="1:11" s="28" customFormat="1" ht="12.75" hidden="1">
      <c r="A24" s="3" t="s">
        <v>82</v>
      </c>
      <c r="B24" s="29" t="s">
        <v>42</v>
      </c>
      <c r="C24" s="4" t="s">
        <v>0</v>
      </c>
      <c r="D24" s="4" t="s">
        <v>81</v>
      </c>
      <c r="E24" s="4" t="s">
        <v>83</v>
      </c>
      <c r="F24" s="4"/>
      <c r="G24" s="60">
        <f>брат!G24+гвард!G24+бено!G24+знам!G24+внаур!G24+надтер!G24+мекен!G24+подгор!G24+зебир!G24+кала!G24+комар!G24+гораг!G24</f>
        <v>0</v>
      </c>
      <c r="H24" s="62"/>
      <c r="I24" s="62"/>
      <c r="J24" s="62"/>
      <c r="K24" s="62"/>
    </row>
    <row r="25" spans="1:11" s="28" customFormat="1" ht="12.75" hidden="1">
      <c r="A25" s="3" t="s">
        <v>84</v>
      </c>
      <c r="B25" s="29" t="s">
        <v>42</v>
      </c>
      <c r="C25" s="4" t="s">
        <v>0</v>
      </c>
      <c r="D25" s="4" t="s">
        <v>81</v>
      </c>
      <c r="E25" s="4" t="s">
        <v>85</v>
      </c>
      <c r="F25" s="4"/>
      <c r="G25" s="60">
        <f>брат!G25+гвард!G25+бено!G25+знам!G25+внаур!G25+надтер!G25+мекен!G25+подгор!G25+зебир!G25+кала!G25+комар!G25+гораг!G25</f>
        <v>0</v>
      </c>
      <c r="H25" s="62"/>
      <c r="I25" s="62"/>
      <c r="J25" s="62"/>
      <c r="K25" s="62"/>
    </row>
    <row r="26" spans="1:11" s="28" customFormat="1" ht="12.75" hidden="1">
      <c r="A26" s="3" t="s">
        <v>86</v>
      </c>
      <c r="B26" s="29" t="s">
        <v>42</v>
      </c>
      <c r="C26" s="4" t="s">
        <v>0</v>
      </c>
      <c r="D26" s="4" t="s">
        <v>81</v>
      </c>
      <c r="E26" s="4" t="s">
        <v>85</v>
      </c>
      <c r="F26" s="4" t="s">
        <v>87</v>
      </c>
      <c r="G26" s="60">
        <f>брат!G26+гвард!G26+бено!G26+знам!G26+внаур!G26+надтер!G26+мекен!G26+подгор!G26+зебир!G26+кала!G26+комар!G26+гораг!G26</f>
        <v>0</v>
      </c>
      <c r="H26" s="62"/>
      <c r="I26" s="62"/>
      <c r="J26" s="62"/>
      <c r="K26" s="62"/>
    </row>
    <row r="27" spans="1:11" s="28" customFormat="1" ht="12.75">
      <c r="A27" s="3" t="s">
        <v>88</v>
      </c>
      <c r="B27" s="29" t="s">
        <v>53</v>
      </c>
      <c r="C27" s="4" t="s">
        <v>0</v>
      </c>
      <c r="D27" s="4" t="s">
        <v>95</v>
      </c>
      <c r="E27" s="4"/>
      <c r="F27" s="4"/>
      <c r="G27" s="60">
        <f>брат!G27+гвард!G27+бено!G27+знам!G27+внаур!G27+надтер!G27+мекен!G27+подгор!G27+зебир!G27+кала!G27+комар!G27+гораг!G27</f>
        <v>60</v>
      </c>
      <c r="H27" s="62"/>
      <c r="I27" s="62"/>
      <c r="J27" s="62"/>
      <c r="K27" s="62"/>
    </row>
    <row r="28" spans="1:11" s="28" customFormat="1" ht="12.75">
      <c r="A28" s="3" t="s">
        <v>88</v>
      </c>
      <c r="B28" s="29" t="s">
        <v>53</v>
      </c>
      <c r="C28" s="4" t="s">
        <v>0</v>
      </c>
      <c r="D28" s="4" t="s">
        <v>95</v>
      </c>
      <c r="E28" s="4" t="s">
        <v>134</v>
      </c>
      <c r="F28" s="4"/>
      <c r="G28" s="60">
        <f>брат!G28+гвард!G28+бено!G28+знам!G28+внаур!G28+надтер!G28+мекен!G28+подгор!G28+зебир!G28+кала!G28+комар!G28+гораг!G28</f>
        <v>60</v>
      </c>
      <c r="H28" s="62"/>
      <c r="I28" s="62"/>
      <c r="J28" s="62"/>
      <c r="K28" s="62"/>
    </row>
    <row r="29" spans="1:11" s="28" customFormat="1" ht="12.75">
      <c r="A29" s="3" t="s">
        <v>89</v>
      </c>
      <c r="B29" s="29" t="s">
        <v>53</v>
      </c>
      <c r="C29" s="4" t="s">
        <v>0</v>
      </c>
      <c r="D29" s="4" t="s">
        <v>95</v>
      </c>
      <c r="E29" s="4" t="s">
        <v>135</v>
      </c>
      <c r="F29" s="4"/>
      <c r="G29" s="60">
        <f>брат!G29+гвард!G29+бено!G29+знам!G29+внаур!G29+надтер!G29+мекен!G29+подгор!G29+зебир!G29+кала!G29+комар!G29+гораг!G29</f>
        <v>60</v>
      </c>
      <c r="H29" s="62"/>
      <c r="I29" s="62"/>
      <c r="J29" s="62"/>
      <c r="K29" s="62"/>
    </row>
    <row r="30" spans="1:11" s="28" customFormat="1" ht="12.75">
      <c r="A30" s="3" t="s">
        <v>97</v>
      </c>
      <c r="B30" s="29" t="s">
        <v>53</v>
      </c>
      <c r="C30" s="4" t="s">
        <v>0</v>
      </c>
      <c r="D30" s="4" t="s">
        <v>95</v>
      </c>
      <c r="E30" s="4" t="s">
        <v>135</v>
      </c>
      <c r="F30" s="4" t="s">
        <v>96</v>
      </c>
      <c r="G30" s="60">
        <f>брат!G30+гвард!G30+бено!G30+знам!G30+внаур!G30+надтер!G30+мекен!G30+подгор!G30+зебир!G30+кала!G30+комар!G30+гораг!G30</f>
        <v>60</v>
      </c>
      <c r="H30" s="62"/>
      <c r="I30" s="62"/>
      <c r="J30" s="62"/>
      <c r="K30" s="62"/>
    </row>
    <row r="31" spans="1:11" s="55" customFormat="1" ht="13.5">
      <c r="A31" s="30" t="s">
        <v>54</v>
      </c>
      <c r="B31" s="38" t="s">
        <v>53</v>
      </c>
      <c r="C31" s="52" t="s">
        <v>5</v>
      </c>
      <c r="D31" s="52"/>
      <c r="E31" s="52"/>
      <c r="F31" s="52"/>
      <c r="G31" s="60">
        <f>брат!G31+гвард!G31+бено!G31+знам!G31+внаур!G31+надтер!G31+мекен!G31+подгор!G31+зебир!G31+кала!G31+комар!G31+гораг!G31</f>
        <v>1715.033</v>
      </c>
      <c r="H31" s="61"/>
      <c r="I31" s="61"/>
      <c r="J31" s="61"/>
      <c r="K31" s="61"/>
    </row>
    <row r="32" spans="1:11" s="28" customFormat="1" ht="12.75">
      <c r="A32" s="3" t="s">
        <v>55</v>
      </c>
      <c r="B32" s="29" t="s">
        <v>53</v>
      </c>
      <c r="C32" s="4" t="s">
        <v>5</v>
      </c>
      <c r="D32" s="4" t="s">
        <v>1</v>
      </c>
      <c r="E32" s="4"/>
      <c r="F32" s="4"/>
      <c r="G32" s="60">
        <f>брат!G32+гвард!G32+бено!G32+знам!G32+внаур!G32+надтер!G32+мекен!G32+подгор!G32+зебир!G32+кала!G32+комар!G32+гораг!G32</f>
        <v>1715.033</v>
      </c>
      <c r="H32" s="62"/>
      <c r="I32" s="62"/>
      <c r="J32" s="62"/>
      <c r="K32" s="62"/>
    </row>
    <row r="33" spans="1:11" s="28" customFormat="1" ht="12.75">
      <c r="A33" s="3" t="s">
        <v>11</v>
      </c>
      <c r="B33" s="29" t="s">
        <v>53</v>
      </c>
      <c r="C33" s="4" t="s">
        <v>5</v>
      </c>
      <c r="D33" s="4" t="s">
        <v>1</v>
      </c>
      <c r="E33" s="4" t="s">
        <v>136</v>
      </c>
      <c r="F33" s="4"/>
      <c r="G33" s="60">
        <f>брат!G33+гвард!G33+бено!G33+знам!G33+внаур!G33+надтер!G33+мекен!G33+подгор!G33+зебир!G33+кала!G33+комар!G33+гораг!G33</f>
        <v>1715.033</v>
      </c>
      <c r="H33" s="62"/>
      <c r="I33" s="62"/>
      <c r="J33" s="62"/>
      <c r="K33" s="62"/>
    </row>
    <row r="34" spans="1:11" s="28" customFormat="1" ht="25.5">
      <c r="A34" s="3" t="s">
        <v>56</v>
      </c>
      <c r="B34" s="29" t="s">
        <v>53</v>
      </c>
      <c r="C34" s="4" t="s">
        <v>5</v>
      </c>
      <c r="D34" s="4" t="s">
        <v>1</v>
      </c>
      <c r="E34" s="4" t="s">
        <v>137</v>
      </c>
      <c r="F34" s="4"/>
      <c r="G34" s="60">
        <f>брат!G34+гвард!G34+бено!G34+знам!G34+внаур!G34+надтер!G34+мекен!G34+подгор!G34+зебир!G34+кала!G34+комар!G34+гораг!G34</f>
        <v>1715.033</v>
      </c>
      <c r="H34" s="62"/>
      <c r="I34" s="62"/>
      <c r="J34" s="62"/>
      <c r="K34" s="62"/>
    </row>
    <row r="35" spans="1:11" s="28" customFormat="1" ht="12.75">
      <c r="A35" s="3" t="s">
        <v>93</v>
      </c>
      <c r="B35" s="29" t="s">
        <v>53</v>
      </c>
      <c r="C35" s="4" t="s">
        <v>5</v>
      </c>
      <c r="D35" s="4" t="s">
        <v>1</v>
      </c>
      <c r="E35" s="4" t="s">
        <v>137</v>
      </c>
      <c r="F35" s="4" t="s">
        <v>91</v>
      </c>
      <c r="G35" s="60">
        <f>брат!G35+гвард!G35+бено!G35+знам!G35+внаур!G35+надтер!G35+мекен!G35+подгор!G35+зебир!G35+кала!G35+комар!G35+гораг!G35</f>
        <v>1178.3870000000002</v>
      </c>
      <c r="H35" s="62"/>
      <c r="I35" s="62"/>
      <c r="J35" s="62"/>
      <c r="K35" s="62"/>
    </row>
    <row r="36" spans="1:11" s="28" customFormat="1" ht="38.25">
      <c r="A36" s="3" t="s">
        <v>129</v>
      </c>
      <c r="B36" s="29" t="s">
        <v>53</v>
      </c>
      <c r="C36" s="4" t="s">
        <v>5</v>
      </c>
      <c r="D36" s="4" t="s">
        <v>1</v>
      </c>
      <c r="E36" s="4" t="s">
        <v>137</v>
      </c>
      <c r="F36" s="4" t="s">
        <v>126</v>
      </c>
      <c r="G36" s="60">
        <f>брат!G36+гвард!G36+бено!G36+знам!G36+внаур!G36+надтер!G36+мекен!G36+подгор!G36+зебир!G36+кала!G36+комар!G36+гораг!G36</f>
        <v>355.872</v>
      </c>
      <c r="H36" s="62"/>
      <c r="I36" s="62"/>
      <c r="J36" s="62"/>
      <c r="K36" s="62"/>
    </row>
    <row r="37" spans="1:11" s="28" customFormat="1" ht="25.5">
      <c r="A37" s="3" t="s">
        <v>120</v>
      </c>
      <c r="B37" s="29" t="s">
        <v>53</v>
      </c>
      <c r="C37" s="4" t="s">
        <v>5</v>
      </c>
      <c r="D37" s="4" t="s">
        <v>1</v>
      </c>
      <c r="E37" s="4" t="s">
        <v>137</v>
      </c>
      <c r="F37" s="4" t="s">
        <v>119</v>
      </c>
      <c r="G37" s="60">
        <f>брат!G37+гвард!G37+бено!G37+знам!G37+внаур!G37+надтер!G37+мекен!G37+подгор!G37+зебир!G37+кала!G37+комар!G37+гораг!G37</f>
        <v>57.980000000000004</v>
      </c>
      <c r="H37" s="62"/>
      <c r="I37" s="62"/>
      <c r="J37" s="62"/>
      <c r="K37" s="62"/>
    </row>
    <row r="38" spans="1:11" s="28" customFormat="1" ht="12.75">
      <c r="A38" s="3" t="s">
        <v>94</v>
      </c>
      <c r="B38" s="29" t="s">
        <v>53</v>
      </c>
      <c r="C38" s="4" t="s">
        <v>5</v>
      </c>
      <c r="D38" s="4" t="s">
        <v>1</v>
      </c>
      <c r="E38" s="4" t="s">
        <v>137</v>
      </c>
      <c r="F38" s="4" t="s">
        <v>92</v>
      </c>
      <c r="G38" s="60">
        <f>брат!G38+гвард!G38+бено!G38+знам!G38+внаур!G38+надтер!G38+мекен!G38+подгор!G38+зебир!G38+кала!G38+комар!G38+гораг!G38</f>
        <v>122.79399999999997</v>
      </c>
      <c r="H38" s="62"/>
      <c r="I38" s="62"/>
      <c r="J38" s="62"/>
      <c r="K38" s="62"/>
    </row>
    <row r="39" spans="1:11" s="55" customFormat="1" ht="13.5">
      <c r="A39" s="30" t="s">
        <v>125</v>
      </c>
      <c r="B39" s="38" t="s">
        <v>53</v>
      </c>
      <c r="C39" s="52" t="s">
        <v>1</v>
      </c>
      <c r="D39" s="52"/>
      <c r="E39" s="52"/>
      <c r="F39" s="52"/>
      <c r="G39" s="60">
        <f>брат!G39+гвард!G39+бено!G39+знам!G39+внаур!G39+надтер!G39+мекен!G39+подгор!G39+зебир!G39+кала!G39+комар!G39+гораг!G39</f>
        <v>65</v>
      </c>
      <c r="H39" s="61"/>
      <c r="I39" s="61"/>
      <c r="J39" s="61"/>
      <c r="K39" s="61"/>
    </row>
    <row r="40" spans="1:11" s="28" customFormat="1" ht="25.5">
      <c r="A40" s="3" t="s">
        <v>122</v>
      </c>
      <c r="B40" s="29" t="s">
        <v>53</v>
      </c>
      <c r="C40" s="4" t="s">
        <v>1</v>
      </c>
      <c r="D40" s="4" t="s">
        <v>121</v>
      </c>
      <c r="E40" s="4"/>
      <c r="F40" s="4"/>
      <c r="G40" s="60">
        <f>брат!G40+гвард!G40+бено!G40+знам!G40+внаур!G40+надтер!G40+мекен!G40+подгор!G40+зебир!G40+кала!G40+комар!G40+гораг!G40</f>
        <v>65</v>
      </c>
      <c r="H40" s="62"/>
      <c r="I40" s="62"/>
      <c r="J40" s="62"/>
      <c r="K40" s="62"/>
    </row>
    <row r="41" spans="1:11" s="28" customFormat="1" ht="25.5">
      <c r="A41" s="3" t="s">
        <v>123</v>
      </c>
      <c r="B41" s="29" t="s">
        <v>53</v>
      </c>
      <c r="C41" s="4" t="s">
        <v>1</v>
      </c>
      <c r="D41" s="4" t="s">
        <v>121</v>
      </c>
      <c r="E41" s="4" t="s">
        <v>138</v>
      </c>
      <c r="F41" s="4"/>
      <c r="G41" s="60">
        <f>брат!G41+гвард!G41+бено!G41+знам!G41+внаур!G41+надтер!G41+мекен!G41+подгор!G41+зебир!G41+кала!G41+комар!G41+гораг!G41</f>
        <v>65</v>
      </c>
      <c r="H41" s="62"/>
      <c r="I41" s="62"/>
      <c r="J41" s="62"/>
      <c r="K41" s="62"/>
    </row>
    <row r="42" spans="1:11" s="28" customFormat="1" ht="25.5">
      <c r="A42" s="3" t="s">
        <v>124</v>
      </c>
      <c r="B42" s="29" t="s">
        <v>53</v>
      </c>
      <c r="C42" s="4" t="s">
        <v>1</v>
      </c>
      <c r="D42" s="4" t="s">
        <v>121</v>
      </c>
      <c r="E42" s="4" t="s">
        <v>139</v>
      </c>
      <c r="F42" s="4"/>
      <c r="G42" s="60">
        <f>брат!G42+гвард!G42+бено!G42+знам!G42+внаур!G42+надтер!G42+мекен!G42+подгор!G42+зебир!G42+кала!G42+комар!G42+гораг!G42</f>
        <v>65</v>
      </c>
      <c r="H42" s="62"/>
      <c r="I42" s="62"/>
      <c r="J42" s="62"/>
      <c r="K42" s="62"/>
    </row>
    <row r="43" spans="1:11" s="28" customFormat="1" ht="12.75">
      <c r="A43" s="3" t="s">
        <v>88</v>
      </c>
      <c r="B43" s="29" t="s">
        <v>53</v>
      </c>
      <c r="C43" s="4" t="s">
        <v>1</v>
      </c>
      <c r="D43" s="4" t="s">
        <v>121</v>
      </c>
      <c r="E43" s="4" t="s">
        <v>139</v>
      </c>
      <c r="F43" s="4" t="s">
        <v>96</v>
      </c>
      <c r="G43" s="60">
        <f>брат!G43+гвард!G43+бено!G43+знам!G43+внаур!G43+надтер!G43+мекен!G43+подгор!G43+зебир!G43+кала!G43+комар!G43+гораг!G43</f>
        <v>65</v>
      </c>
      <c r="H43" s="62"/>
      <c r="I43" s="62"/>
      <c r="J43" s="62"/>
      <c r="K43" s="62"/>
    </row>
    <row r="44" spans="1:11" s="51" customFormat="1" ht="12.75">
      <c r="A44" s="30" t="s">
        <v>7</v>
      </c>
      <c r="B44" s="38" t="s">
        <v>53</v>
      </c>
      <c r="C44" s="52" t="s">
        <v>4</v>
      </c>
      <c r="D44" s="52"/>
      <c r="E44" s="53"/>
      <c r="F44" s="52"/>
      <c r="G44" s="60">
        <f>брат!G44+гвард!G44+бено!G44+знам!G44+внаур!G44+надтер!G44+мекен!G44+подгор!G44+зебир!G44+кала!G44+комар!G44+гораг!G44</f>
        <v>14267.600000000002</v>
      </c>
      <c r="H44" s="64"/>
      <c r="I44" s="64"/>
      <c r="J44" s="64"/>
      <c r="K44" s="64"/>
    </row>
    <row r="45" spans="1:11" s="13" customFormat="1" ht="12.75" hidden="1">
      <c r="A45" s="3" t="s">
        <v>2</v>
      </c>
      <c r="B45" s="29" t="s">
        <v>53</v>
      </c>
      <c r="C45" s="4" t="s">
        <v>4</v>
      </c>
      <c r="D45" s="4" t="s">
        <v>0</v>
      </c>
      <c r="E45" s="14"/>
      <c r="F45" s="4"/>
      <c r="G45" s="60">
        <f>брат!G45+гвард!G45+бено!G45+знам!G45+внаур!G45+надтер!G45+мекен!G45+подгор!G45+зебир!G45+кала!G45+комар!G45+гораг!G45</f>
        <v>0</v>
      </c>
      <c r="H45" s="62"/>
      <c r="I45" s="62"/>
      <c r="J45" s="62"/>
      <c r="K45" s="62"/>
    </row>
    <row r="46" spans="1:11" s="13" customFormat="1" ht="12.75" hidden="1">
      <c r="A46" s="3" t="s">
        <v>10</v>
      </c>
      <c r="B46" s="65">
        <v>671</v>
      </c>
      <c r="C46" s="4" t="s">
        <v>4</v>
      </c>
      <c r="D46" s="4" t="s">
        <v>0</v>
      </c>
      <c r="E46" s="14" t="s">
        <v>8</v>
      </c>
      <c r="F46" s="4"/>
      <c r="G46" s="60">
        <f>брат!G46+гвард!G46+бено!G46+знам!G46+внаур!G46+надтер!G46+мекен!G46+подгор!G46+зебир!G46+кала!G46+комар!G46+гораг!G46</f>
        <v>0</v>
      </c>
      <c r="H46" s="49"/>
      <c r="I46" s="49"/>
      <c r="J46" s="49"/>
      <c r="K46" s="49"/>
    </row>
    <row r="47" spans="1:11" s="13" customFormat="1" ht="25.5" hidden="1">
      <c r="A47" s="3" t="s">
        <v>31</v>
      </c>
      <c r="B47" s="65">
        <v>671</v>
      </c>
      <c r="C47" s="4" t="s">
        <v>4</v>
      </c>
      <c r="D47" s="4" t="s">
        <v>0</v>
      </c>
      <c r="E47" s="14" t="s">
        <v>30</v>
      </c>
      <c r="F47" s="4"/>
      <c r="G47" s="60">
        <f>брат!G47+гвард!G47+бено!G47+знам!G47+внаур!G47+надтер!G47+мекен!G47+подгор!G47+зебир!G47+кала!G47+комар!G47+гораг!G47</f>
        <v>0</v>
      </c>
      <c r="H47" s="49"/>
      <c r="I47" s="49"/>
      <c r="J47" s="49"/>
      <c r="K47" s="49"/>
    </row>
    <row r="48" spans="1:11" s="13" customFormat="1" ht="12.75" hidden="1">
      <c r="A48" s="3" t="s">
        <v>94</v>
      </c>
      <c r="B48" s="65">
        <v>671</v>
      </c>
      <c r="C48" s="4" t="s">
        <v>4</v>
      </c>
      <c r="D48" s="4" t="s">
        <v>0</v>
      </c>
      <c r="E48" s="14" t="s">
        <v>30</v>
      </c>
      <c r="F48" s="4" t="s">
        <v>92</v>
      </c>
      <c r="G48" s="60">
        <f>брат!G48+гвард!G48+бено!G48+знам!G48+внаур!G48+надтер!G48+мекен!G48+подгор!G48+зебир!G48+кала!G48+комар!G48+гораг!G48</f>
        <v>0</v>
      </c>
      <c r="H48" s="49"/>
      <c r="I48" s="49"/>
      <c r="J48" s="49"/>
      <c r="K48" s="49"/>
    </row>
    <row r="49" spans="1:11" s="13" customFormat="1" ht="12.75" hidden="1">
      <c r="A49" s="3" t="s">
        <v>33</v>
      </c>
      <c r="B49" s="65">
        <v>671</v>
      </c>
      <c r="C49" s="4" t="s">
        <v>4</v>
      </c>
      <c r="D49" s="4" t="s">
        <v>0</v>
      </c>
      <c r="E49" s="14" t="s">
        <v>32</v>
      </c>
      <c r="F49" s="4"/>
      <c r="G49" s="60">
        <f>брат!G49+гвард!G49+бено!G49+знам!G49+внаур!G49+надтер!G49+мекен!G49+подгор!G49+зебир!G49+кала!G49+комар!G49+гораг!G49</f>
        <v>0</v>
      </c>
      <c r="H49" s="49"/>
      <c r="I49" s="49"/>
      <c r="J49" s="49"/>
      <c r="K49" s="49"/>
    </row>
    <row r="50" spans="1:11" s="13" customFormat="1" ht="12.75" hidden="1">
      <c r="A50" s="3" t="s">
        <v>94</v>
      </c>
      <c r="B50" s="65">
        <v>671</v>
      </c>
      <c r="C50" s="4" t="s">
        <v>4</v>
      </c>
      <c r="D50" s="4" t="s">
        <v>0</v>
      </c>
      <c r="E50" s="14" t="s">
        <v>32</v>
      </c>
      <c r="F50" s="4" t="s">
        <v>92</v>
      </c>
      <c r="G50" s="60">
        <f>брат!G50+гвард!G50+бено!G50+знам!G50+внаур!G50+надтер!G50+мекен!G50+подгор!G50+зебир!G50+кала!G50+комар!G50+гораг!G50</f>
        <v>0</v>
      </c>
      <c r="H50" s="49"/>
      <c r="I50" s="49"/>
      <c r="J50" s="49"/>
      <c r="K50" s="49"/>
    </row>
    <row r="51" spans="1:11" s="13" customFormat="1" ht="12.75">
      <c r="A51" s="3" t="s">
        <v>41</v>
      </c>
      <c r="B51" s="65">
        <v>671</v>
      </c>
      <c r="C51" s="4" t="s">
        <v>4</v>
      </c>
      <c r="D51" s="4" t="s">
        <v>1</v>
      </c>
      <c r="E51" s="14"/>
      <c r="F51" s="4"/>
      <c r="G51" s="60">
        <f>брат!G51+гвард!G51+бено!G51+знам!G51+внаур!G51+надтер!G51+мекен!G51+подгор!G51+зебир!G51+кала!G51+комар!G51+гораг!G51</f>
        <v>14267.600000000002</v>
      </c>
      <c r="H51" s="49"/>
      <c r="I51" s="49"/>
      <c r="J51" s="49"/>
      <c r="K51" s="49"/>
    </row>
    <row r="52" spans="1:11" s="13" customFormat="1" ht="12.75">
      <c r="A52" s="3" t="s">
        <v>41</v>
      </c>
      <c r="B52" s="65">
        <v>671</v>
      </c>
      <c r="C52" s="4" t="s">
        <v>4</v>
      </c>
      <c r="D52" s="4" t="s">
        <v>1</v>
      </c>
      <c r="E52" s="77">
        <v>6000000000</v>
      </c>
      <c r="F52" s="4"/>
      <c r="G52" s="60">
        <f>брат!G52+гвард!G52+бено!G52+знам!G52+внаур!G52+надтер!G52+мекен!G52+подгор!G52+зебир!G52+кала!G52+комар!G52+гораг!G52</f>
        <v>14267.600000000002</v>
      </c>
      <c r="H52" s="49"/>
      <c r="I52" s="49"/>
      <c r="J52" s="49"/>
      <c r="K52" s="49"/>
    </row>
    <row r="53" spans="1:11" s="13" customFormat="1" ht="12.75">
      <c r="A53" s="54" t="s">
        <v>34</v>
      </c>
      <c r="B53" s="65">
        <v>671</v>
      </c>
      <c r="C53" s="4" t="s">
        <v>4</v>
      </c>
      <c r="D53" s="4" t="s">
        <v>1</v>
      </c>
      <c r="E53" s="77">
        <v>6000001000</v>
      </c>
      <c r="F53" s="4"/>
      <c r="G53" s="60">
        <f>брат!G53+гвард!G53+бено!G53+знам!G53+внаур!G53+надтер!G53+мекен!G53+подгор!G53+зебир!G53+кала!G53+комар!G53+гораг!G53</f>
        <v>5907.599999999999</v>
      </c>
      <c r="H53" s="49"/>
      <c r="I53" s="49"/>
      <c r="J53" s="49"/>
      <c r="K53" s="49"/>
    </row>
    <row r="54" spans="1:11" s="13" customFormat="1" ht="12.75">
      <c r="A54" s="3" t="s">
        <v>94</v>
      </c>
      <c r="B54" s="65">
        <v>671</v>
      </c>
      <c r="C54" s="4" t="s">
        <v>4</v>
      </c>
      <c r="D54" s="4" t="s">
        <v>1</v>
      </c>
      <c r="E54" s="77">
        <v>6000001000</v>
      </c>
      <c r="F54" s="4" t="s">
        <v>92</v>
      </c>
      <c r="G54" s="60">
        <f>брат!G54+гвард!G54+бено!G54+знам!G54+внаур!G54+надтер!G54+мекен!G54+подгор!G54+зебир!G54+кала!G54+комар!G54+гораг!G54</f>
        <v>5907.599999999999</v>
      </c>
      <c r="H54" s="49"/>
      <c r="I54" s="49"/>
      <c r="J54" s="49"/>
      <c r="K54" s="49"/>
    </row>
    <row r="55" spans="1:11" s="13" customFormat="1" ht="12.75" hidden="1">
      <c r="A55" s="54" t="s">
        <v>36</v>
      </c>
      <c r="B55" s="65">
        <v>671</v>
      </c>
      <c r="C55" s="4" t="s">
        <v>4</v>
      </c>
      <c r="D55" s="4" t="s">
        <v>1</v>
      </c>
      <c r="E55" s="14" t="s">
        <v>35</v>
      </c>
      <c r="F55" s="4"/>
      <c r="G55" s="60">
        <f>брат!G55+гвард!G55+бено!G55+знам!G55+внаур!G55+надтер!G55+мекен!G55+подгор!G55+зебир!G55+кала!G55+комар!G55+гораг!G55</f>
        <v>0</v>
      </c>
      <c r="H55" s="49"/>
      <c r="I55" s="49"/>
      <c r="J55" s="49"/>
      <c r="K55" s="49"/>
    </row>
    <row r="56" spans="1:11" s="13" customFormat="1" ht="12.75" hidden="1">
      <c r="A56" s="3" t="s">
        <v>94</v>
      </c>
      <c r="B56" s="65">
        <v>671</v>
      </c>
      <c r="C56" s="4" t="s">
        <v>4</v>
      </c>
      <c r="D56" s="4" t="s">
        <v>1</v>
      </c>
      <c r="E56" s="14" t="s">
        <v>35</v>
      </c>
      <c r="F56" s="4" t="s">
        <v>92</v>
      </c>
      <c r="G56" s="60">
        <f>брат!G56+гвард!G56+бено!G56+знам!G56+внаур!G56+надтер!G56+мекен!G56+подгор!G56+зебир!G56+кала!G56+комар!G56+гораг!G56</f>
        <v>0</v>
      </c>
      <c r="H56" s="49"/>
      <c r="I56" s="49"/>
      <c r="J56" s="49"/>
      <c r="K56" s="49"/>
    </row>
    <row r="57" spans="1:11" s="13" customFormat="1" ht="12.75">
      <c r="A57" s="54" t="s">
        <v>37</v>
      </c>
      <c r="B57" s="65">
        <v>671</v>
      </c>
      <c r="C57" s="4" t="s">
        <v>4</v>
      </c>
      <c r="D57" s="4" t="s">
        <v>1</v>
      </c>
      <c r="E57" s="77">
        <v>6000003000</v>
      </c>
      <c r="F57" s="4"/>
      <c r="G57" s="60">
        <f>брат!G57+гвард!G57+бено!G57+знам!G57+внаур!G57+надтер!G57+мекен!G57+подгор!G57+зебир!G57+кала!G57+комар!G57+гораг!G57</f>
        <v>4366</v>
      </c>
      <c r="H57" s="49"/>
      <c r="I57" s="49"/>
      <c r="J57" s="49"/>
      <c r="K57" s="49"/>
    </row>
    <row r="58" spans="1:11" s="13" customFormat="1" ht="12.75">
      <c r="A58" s="3" t="s">
        <v>94</v>
      </c>
      <c r="B58" s="65">
        <v>671</v>
      </c>
      <c r="C58" s="4" t="s">
        <v>4</v>
      </c>
      <c r="D58" s="4" t="s">
        <v>1</v>
      </c>
      <c r="E58" s="77">
        <v>6000003000</v>
      </c>
      <c r="F58" s="4" t="s">
        <v>92</v>
      </c>
      <c r="G58" s="60">
        <f>брат!G58+гвард!G58+бено!G58+знам!G58+внаур!G58+надтер!G58+мекен!G58+подгор!G58+зебир!G58+кала!G58+комар!G58+гораг!G58</f>
        <v>4366</v>
      </c>
      <c r="H58" s="49"/>
      <c r="I58" s="49"/>
      <c r="J58" s="49"/>
      <c r="K58" s="49"/>
    </row>
    <row r="59" spans="1:11" s="13" customFormat="1" ht="24" customHeight="1">
      <c r="A59" s="54" t="s">
        <v>38</v>
      </c>
      <c r="B59" s="65">
        <v>671</v>
      </c>
      <c r="C59" s="4" t="s">
        <v>4</v>
      </c>
      <c r="D59" s="4" t="s">
        <v>1</v>
      </c>
      <c r="E59" s="77">
        <v>6000005000</v>
      </c>
      <c r="F59" s="4"/>
      <c r="G59" s="60">
        <f>брат!G59+гвард!G59+бено!G59+знам!G59+внаур!G59+надтер!G59+мекен!G59+подгор!G59+зебир!G59+кала!G59+комар!G59+гораг!G59</f>
        <v>3994.0000000000005</v>
      </c>
      <c r="H59" s="49"/>
      <c r="I59" s="49"/>
      <c r="J59" s="49"/>
      <c r="K59" s="49"/>
    </row>
    <row r="60" spans="1:11" s="13" customFormat="1" ht="24" customHeight="1">
      <c r="A60" s="3" t="s">
        <v>94</v>
      </c>
      <c r="B60" s="65">
        <v>671</v>
      </c>
      <c r="C60" s="4" t="s">
        <v>4</v>
      </c>
      <c r="D60" s="4" t="s">
        <v>1</v>
      </c>
      <c r="E60" s="77">
        <v>6000005000</v>
      </c>
      <c r="F60" s="4" t="s">
        <v>92</v>
      </c>
      <c r="G60" s="60">
        <f>брат!G60+гвард!G60+бено!G60+знам!G60+внаур!G60+надтер!G60+мекен!G60+подгор!G60+зебир!G60+кала!G60+комар!G60+гораг!G60</f>
        <v>3994.0000000000005</v>
      </c>
      <c r="H60" s="49"/>
      <c r="I60" s="49"/>
      <c r="J60" s="49"/>
      <c r="K60" s="49"/>
    </row>
    <row r="61" spans="1:11" s="51" customFormat="1" ht="12.75">
      <c r="A61" s="30" t="s">
        <v>14</v>
      </c>
      <c r="B61" s="38" t="s">
        <v>53</v>
      </c>
      <c r="C61" s="52" t="s">
        <v>6</v>
      </c>
      <c r="D61" s="52"/>
      <c r="E61" s="52"/>
      <c r="F61" s="52"/>
      <c r="G61" s="60">
        <f>брат!G61+гвард!G61+бено!G61+знам!G61+внаур!G61+надтер!G61+мекен!G61+подгор!G61+зебир!G61+кала!G61+комар!G61+гораг!G61</f>
        <v>22952.657999999996</v>
      </c>
      <c r="H61" s="64"/>
      <c r="I61" s="64"/>
      <c r="J61" s="64"/>
      <c r="K61" s="64"/>
    </row>
    <row r="62" spans="1:11" s="13" customFormat="1" ht="12.75">
      <c r="A62" s="3" t="s">
        <v>15</v>
      </c>
      <c r="B62" s="29" t="s">
        <v>53</v>
      </c>
      <c r="C62" s="4" t="s">
        <v>6</v>
      </c>
      <c r="D62" s="4" t="s">
        <v>0</v>
      </c>
      <c r="E62" s="4"/>
      <c r="F62" s="4"/>
      <c r="G62" s="60">
        <f>брат!G62+гвард!G62+бено!G62+знам!G62+внаур!G62+надтер!G62+мекен!G62+подгор!G62+зебир!G62+кала!G62+комар!G62+гораг!G62</f>
        <v>22952.657999999996</v>
      </c>
      <c r="H62" s="66"/>
      <c r="I62" s="66"/>
      <c r="J62" s="66"/>
      <c r="K62" s="66"/>
    </row>
    <row r="63" spans="1:11" s="13" customFormat="1" ht="24.75" customHeight="1">
      <c r="A63" s="3" t="s">
        <v>16</v>
      </c>
      <c r="B63" s="29" t="s">
        <v>53</v>
      </c>
      <c r="C63" s="4" t="s">
        <v>6</v>
      </c>
      <c r="D63" s="4" t="s">
        <v>0</v>
      </c>
      <c r="E63" s="4" t="s">
        <v>140</v>
      </c>
      <c r="F63" s="4"/>
      <c r="G63" s="60">
        <f>брат!G63+гвард!G63+бено!G63+знам!G63+внаур!G63+надтер!G63+мекен!G63+подгор!G63+зебир!G63+кала!G63+комар!G63+гораг!G63</f>
        <v>0</v>
      </c>
      <c r="H63" s="49"/>
      <c r="I63" s="49"/>
      <c r="J63" s="49"/>
      <c r="K63" s="49"/>
    </row>
    <row r="64" spans="1:11" s="13" customFormat="1" ht="12.75">
      <c r="A64" s="3" t="s">
        <v>12</v>
      </c>
      <c r="B64" s="29" t="s">
        <v>53</v>
      </c>
      <c r="C64" s="4" t="s">
        <v>6</v>
      </c>
      <c r="D64" s="4" t="s">
        <v>0</v>
      </c>
      <c r="E64" s="4" t="s">
        <v>141</v>
      </c>
      <c r="F64" s="4"/>
      <c r="G64" s="60">
        <f>брат!G64+гвард!G64+бено!G64+знам!G64+внаур!G64+надтер!G64+мекен!G64+подгор!G64+зебир!G64+кала!G64+комар!G64+гораг!G64</f>
        <v>0</v>
      </c>
      <c r="H64" s="62"/>
      <c r="I64" s="62"/>
      <c r="J64" s="62"/>
      <c r="K64" s="62"/>
    </row>
    <row r="65" spans="1:11" s="13" customFormat="1" ht="12.75">
      <c r="A65" s="3" t="s">
        <v>93</v>
      </c>
      <c r="B65" s="29" t="s">
        <v>53</v>
      </c>
      <c r="C65" s="4" t="s">
        <v>6</v>
      </c>
      <c r="D65" s="4" t="s">
        <v>0</v>
      </c>
      <c r="E65" s="4" t="s">
        <v>141</v>
      </c>
      <c r="F65" s="4" t="s">
        <v>98</v>
      </c>
      <c r="G65" s="60">
        <f>брат!G65+гвард!G65+бено!G65+знам!G65+внаур!G65+надтер!G65+мекен!G65+подгор!G65+зебир!G65+кала!G65+комар!G65+гораг!G65</f>
        <v>0</v>
      </c>
      <c r="H65" s="62"/>
      <c r="I65" s="62"/>
      <c r="J65" s="62"/>
      <c r="K65" s="62"/>
    </row>
    <row r="66" spans="1:11" s="13" customFormat="1" ht="12.75">
      <c r="A66" s="3" t="s">
        <v>107</v>
      </c>
      <c r="B66" s="29" t="s">
        <v>53</v>
      </c>
      <c r="C66" s="4" t="s">
        <v>6</v>
      </c>
      <c r="D66" s="4" t="s">
        <v>0</v>
      </c>
      <c r="E66" s="4" t="s">
        <v>141</v>
      </c>
      <c r="F66" s="4" t="s">
        <v>106</v>
      </c>
      <c r="G66" s="60">
        <f>брат!G66+гвард!G66+бено!G66+знам!G66+внаур!G66+надтер!G66+мекен!G66+подгор!G66+зебир!G66+кала!G66+комар!G66+гораг!G66</f>
        <v>0</v>
      </c>
      <c r="H66" s="62"/>
      <c r="I66" s="62"/>
      <c r="J66" s="62"/>
      <c r="K66" s="62"/>
    </row>
    <row r="67" spans="1:11" s="13" customFormat="1" ht="38.25">
      <c r="A67" s="3" t="s">
        <v>129</v>
      </c>
      <c r="B67" s="29" t="s">
        <v>53</v>
      </c>
      <c r="C67" s="4" t="s">
        <v>6</v>
      </c>
      <c r="D67" s="4" t="s">
        <v>0</v>
      </c>
      <c r="E67" s="4" t="s">
        <v>141</v>
      </c>
      <c r="F67" s="4" t="s">
        <v>127</v>
      </c>
      <c r="G67" s="60">
        <f>брат!G67+гвард!G67+бено!G67+знам!G67+внаур!G67+надтер!G67+мекен!G67+подгор!G67+зебир!G67+кала!G67+комар!G67+гораг!G67</f>
        <v>0</v>
      </c>
      <c r="H67" s="62"/>
      <c r="I67" s="62"/>
      <c r="J67" s="62"/>
      <c r="K67" s="62"/>
    </row>
    <row r="68" spans="1:11" s="13" customFormat="1" ht="25.5">
      <c r="A68" s="3" t="s">
        <v>120</v>
      </c>
      <c r="B68" s="29" t="s">
        <v>53</v>
      </c>
      <c r="C68" s="4" t="s">
        <v>6</v>
      </c>
      <c r="D68" s="4" t="s">
        <v>0</v>
      </c>
      <c r="E68" s="4" t="s">
        <v>141</v>
      </c>
      <c r="F68" s="4" t="s">
        <v>119</v>
      </c>
      <c r="G68" s="60">
        <f>брат!G68+гвард!G68+бено!G68+знам!G68+внаур!G68+надтер!G68+мекен!G68+подгор!G68+зебир!G68+кала!G68+комар!G68+гораг!G68</f>
        <v>0</v>
      </c>
      <c r="H68" s="62"/>
      <c r="I68" s="62"/>
      <c r="J68" s="62"/>
      <c r="K68" s="62"/>
    </row>
    <row r="69" spans="1:11" s="13" customFormat="1" ht="12.75">
      <c r="A69" s="3" t="s">
        <v>108</v>
      </c>
      <c r="B69" s="29" t="s">
        <v>53</v>
      </c>
      <c r="C69" s="4" t="s">
        <v>6</v>
      </c>
      <c r="D69" s="4" t="s">
        <v>0</v>
      </c>
      <c r="E69" s="4" t="s">
        <v>141</v>
      </c>
      <c r="F69" s="4" t="s">
        <v>92</v>
      </c>
      <c r="G69" s="60">
        <f>брат!G69+гвард!G69+бено!G69+знам!G69+внаур!G69+надтер!G69+мекен!G69+подгор!G69+зебир!G69+кала!G69+комар!G69+гораг!G69</f>
        <v>0</v>
      </c>
      <c r="H69" s="62"/>
      <c r="I69" s="62"/>
      <c r="J69" s="62"/>
      <c r="K69" s="62"/>
    </row>
    <row r="70" spans="1:11" s="13" customFormat="1" ht="12.75" hidden="1">
      <c r="A70" s="3" t="s">
        <v>18</v>
      </c>
      <c r="B70" s="29" t="s">
        <v>53</v>
      </c>
      <c r="C70" s="4" t="s">
        <v>6</v>
      </c>
      <c r="D70" s="4" t="s">
        <v>0</v>
      </c>
      <c r="E70" s="4" t="s">
        <v>19</v>
      </c>
      <c r="F70" s="4"/>
      <c r="G70" s="19">
        <f>G71</f>
        <v>0</v>
      </c>
      <c r="H70" s="49"/>
      <c r="I70" s="49"/>
      <c r="J70" s="49"/>
      <c r="K70" s="49"/>
    </row>
    <row r="71" spans="1:11" s="13" customFormat="1" ht="12.75" hidden="1">
      <c r="A71" s="3" t="s">
        <v>12</v>
      </c>
      <c r="B71" s="29" t="s">
        <v>53</v>
      </c>
      <c r="C71" s="4" t="s">
        <v>6</v>
      </c>
      <c r="D71" s="4" t="s">
        <v>0</v>
      </c>
      <c r="E71" s="4" t="s">
        <v>40</v>
      </c>
      <c r="F71" s="4"/>
      <c r="G71" s="19">
        <f>G72+G73+G74</f>
        <v>0</v>
      </c>
      <c r="H71" s="62"/>
      <c r="I71" s="62"/>
      <c r="J71" s="62"/>
      <c r="K71" s="62"/>
    </row>
    <row r="72" spans="1:11" s="13" customFormat="1" ht="12.75" hidden="1">
      <c r="A72" s="3" t="s">
        <v>93</v>
      </c>
      <c r="B72" s="29" t="s">
        <v>53</v>
      </c>
      <c r="C72" s="4" t="s">
        <v>6</v>
      </c>
      <c r="D72" s="4" t="s">
        <v>0</v>
      </c>
      <c r="E72" s="4" t="s">
        <v>40</v>
      </c>
      <c r="F72" s="4" t="s">
        <v>98</v>
      </c>
      <c r="G72" s="19"/>
      <c r="H72" s="62"/>
      <c r="I72" s="62"/>
      <c r="J72" s="62"/>
      <c r="K72" s="62"/>
    </row>
    <row r="73" spans="1:11" s="13" customFormat="1" ht="12.75" hidden="1">
      <c r="A73" s="3" t="s">
        <v>107</v>
      </c>
      <c r="B73" s="29" t="s">
        <v>53</v>
      </c>
      <c r="C73" s="4" t="s">
        <v>6</v>
      </c>
      <c r="D73" s="4" t="s">
        <v>0</v>
      </c>
      <c r="E73" s="4" t="s">
        <v>40</v>
      </c>
      <c r="F73" s="67" t="s">
        <v>106</v>
      </c>
      <c r="G73" s="68"/>
      <c r="H73" s="62"/>
      <c r="I73" s="62"/>
      <c r="J73" s="62"/>
      <c r="K73" s="62"/>
    </row>
    <row r="74" spans="1:11" s="13" customFormat="1" ht="12.75" hidden="1">
      <c r="A74" s="3" t="s">
        <v>108</v>
      </c>
      <c r="B74" s="71" t="s">
        <v>53</v>
      </c>
      <c r="C74" s="4" t="s">
        <v>6</v>
      </c>
      <c r="D74" s="4" t="s">
        <v>0</v>
      </c>
      <c r="E74" s="4" t="s">
        <v>40</v>
      </c>
      <c r="F74" s="67" t="s">
        <v>92</v>
      </c>
      <c r="G74" s="68"/>
      <c r="H74" s="62"/>
      <c r="I74" s="62"/>
      <c r="J74" s="62"/>
      <c r="K74" s="62"/>
    </row>
    <row r="75" spans="1:13" s="33" customFormat="1" ht="13.5" thickBot="1">
      <c r="A75" s="8" t="s">
        <v>21</v>
      </c>
      <c r="B75" s="31"/>
      <c r="C75" s="69"/>
      <c r="D75" s="69"/>
      <c r="E75" s="70"/>
      <c r="F75" s="69"/>
      <c r="G75" s="25">
        <f>G13</f>
        <v>78566.683</v>
      </c>
      <c r="H75" s="48"/>
      <c r="I75" s="48"/>
      <c r="J75" s="48"/>
      <c r="K75" s="48"/>
      <c r="M75" s="32"/>
    </row>
    <row r="77" spans="1:12" s="5" customFormat="1" ht="17.25">
      <c r="A77" s="9"/>
      <c r="G77" s="26"/>
      <c r="H77" s="27"/>
      <c r="I77" s="27"/>
      <c r="J77" s="17"/>
      <c r="K77" s="17"/>
      <c r="L77" s="39"/>
    </row>
    <row r="78" ht="12.75">
      <c r="L78" s="37"/>
    </row>
    <row r="79" ht="12.75">
      <c r="G79" s="37"/>
    </row>
  </sheetData>
  <sheetProtection formatColumns="0" autoFilter="0"/>
  <mergeCells count="15">
    <mergeCell ref="A10:A12"/>
    <mergeCell ref="B10:F10"/>
    <mergeCell ref="G10:G12"/>
    <mergeCell ref="H10:K10"/>
    <mergeCell ref="B11:B12"/>
    <mergeCell ref="C11:C12"/>
    <mergeCell ref="D11:D12"/>
    <mergeCell ref="E11:E12"/>
    <mergeCell ref="F11:F12"/>
    <mergeCell ref="A1:G1"/>
    <mergeCell ref="A2:G2"/>
    <mergeCell ref="A3:G3"/>
    <mergeCell ref="A4:G4"/>
    <mergeCell ref="A7:G7"/>
    <mergeCell ref="I9:J9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7" r:id="rId1"/>
  <headerFooter alignWithMargins="0">
    <oddFooter>&amp;R&amp;P из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10">
      <selection activeCell="G54" sqref="G54"/>
    </sheetView>
  </sheetViews>
  <sheetFormatPr defaultColWidth="9.00390625" defaultRowHeight="12.75"/>
  <cols>
    <col min="1" max="1" width="58.875" style="6" customWidth="1"/>
    <col min="2" max="2" width="5.25390625" style="0" customWidth="1"/>
    <col min="3" max="3" width="6.25390625" style="0" customWidth="1"/>
    <col min="4" max="4" width="6.00390625" style="0" customWidth="1"/>
    <col min="5" max="5" width="10.375" style="0" customWidth="1"/>
    <col min="6" max="6" width="5.625" style="0" customWidth="1"/>
    <col min="7" max="7" width="11.875" style="15" customWidth="1"/>
    <col min="8" max="8" width="13.25390625" style="15" customWidth="1"/>
    <col min="9" max="9" width="12.875" style="15" customWidth="1"/>
    <col min="10" max="10" width="13.00390625" style="15" customWidth="1"/>
    <col min="11" max="11" width="12.625" style="15" customWidth="1"/>
    <col min="12" max="12" width="11.625" style="0" bestFit="1" customWidth="1"/>
    <col min="13" max="13" width="14.625" style="0" customWidth="1"/>
  </cols>
  <sheetData>
    <row r="1" spans="1:11" ht="15.75">
      <c r="A1" s="80" t="s">
        <v>104</v>
      </c>
      <c r="B1" s="80"/>
      <c r="C1" s="80"/>
      <c r="D1" s="80"/>
      <c r="E1" s="80"/>
      <c r="F1" s="80"/>
      <c r="G1" s="80"/>
      <c r="H1" s="43"/>
      <c r="I1" s="43"/>
      <c r="J1" s="43"/>
      <c r="K1" s="43"/>
    </row>
    <row r="2" spans="1:11" s="11" customFormat="1" ht="15.75" customHeight="1">
      <c r="A2" s="80" t="s">
        <v>70</v>
      </c>
      <c r="B2" s="80"/>
      <c r="C2" s="80"/>
      <c r="D2" s="80"/>
      <c r="E2" s="80"/>
      <c r="F2" s="80"/>
      <c r="G2" s="80"/>
      <c r="H2" s="34"/>
      <c r="I2" s="34"/>
      <c r="J2" s="34"/>
      <c r="K2" s="34"/>
    </row>
    <row r="3" spans="1:11" s="11" customFormat="1" ht="15.75">
      <c r="A3" s="80" t="s">
        <v>159</v>
      </c>
      <c r="B3" s="80"/>
      <c r="C3" s="80"/>
      <c r="D3" s="80"/>
      <c r="E3" s="80"/>
      <c r="F3" s="80"/>
      <c r="G3" s="80"/>
      <c r="H3" s="44"/>
      <c r="I3" s="44"/>
      <c r="J3" s="44"/>
      <c r="K3" s="44"/>
    </row>
    <row r="4" spans="1:11" s="11" customFormat="1" ht="15.75">
      <c r="A4" s="80" t="s">
        <v>149</v>
      </c>
      <c r="B4" s="80"/>
      <c r="C4" s="80"/>
      <c r="D4" s="80"/>
      <c r="E4" s="80"/>
      <c r="F4" s="80"/>
      <c r="G4" s="80"/>
      <c r="H4" s="35"/>
      <c r="I4" s="36"/>
      <c r="J4" s="36"/>
      <c r="K4" s="36"/>
    </row>
    <row r="5" spans="1:11" s="11" customFormat="1" ht="15.75">
      <c r="A5" s="50"/>
      <c r="B5" s="50"/>
      <c r="C5" s="50"/>
      <c r="D5" s="50"/>
      <c r="E5" s="45"/>
      <c r="F5" s="45"/>
      <c r="G5" s="45"/>
      <c r="H5" s="35"/>
      <c r="I5" s="36"/>
      <c r="J5" s="36"/>
      <c r="K5" s="36"/>
    </row>
    <row r="6" spans="1:11" s="11" customFormat="1" ht="12" customHeight="1">
      <c r="A6" s="50"/>
      <c r="B6" s="50"/>
      <c r="C6" s="50"/>
      <c r="D6" s="50"/>
      <c r="E6" s="45"/>
      <c r="F6" s="45"/>
      <c r="G6" s="45"/>
      <c r="H6" s="35"/>
      <c r="I6" s="36"/>
      <c r="J6" s="36"/>
      <c r="K6" s="36"/>
    </row>
    <row r="7" spans="1:11" s="11" customFormat="1" ht="21" customHeight="1">
      <c r="A7" s="79" t="s">
        <v>151</v>
      </c>
      <c r="B7" s="79"/>
      <c r="C7" s="79"/>
      <c r="D7" s="79"/>
      <c r="E7" s="79"/>
      <c r="F7" s="79"/>
      <c r="G7" s="79"/>
      <c r="H7" s="40"/>
      <c r="I7" s="40"/>
      <c r="J7" s="40"/>
      <c r="K7" s="40"/>
    </row>
    <row r="8" spans="1:11" s="11" customFormat="1" ht="13.5" customHeight="1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</row>
    <row r="9" spans="1:11" s="11" customFormat="1" ht="13.5" customHeight="1">
      <c r="A9" s="12"/>
      <c r="B9" s="7"/>
      <c r="C9" s="7"/>
      <c r="D9" s="7"/>
      <c r="E9" s="7"/>
      <c r="F9" s="10"/>
      <c r="G9" s="16" t="s">
        <v>90</v>
      </c>
      <c r="H9" s="16"/>
      <c r="I9" s="82"/>
      <c r="J9" s="82"/>
      <c r="K9" s="46"/>
    </row>
    <row r="10" spans="1:11" s="1" customFormat="1" ht="12.75" customHeight="1">
      <c r="A10" s="81" t="s">
        <v>29</v>
      </c>
      <c r="B10" s="84" t="s">
        <v>23</v>
      </c>
      <c r="C10" s="84"/>
      <c r="D10" s="84"/>
      <c r="E10" s="84"/>
      <c r="F10" s="84"/>
      <c r="G10" s="85" t="s">
        <v>109</v>
      </c>
      <c r="H10" s="86"/>
      <c r="I10" s="86"/>
      <c r="J10" s="86"/>
      <c r="K10" s="86"/>
    </row>
    <row r="11" spans="1:11" s="1" customFormat="1" ht="10.5" customHeight="1">
      <c r="A11" s="81"/>
      <c r="B11" s="84" t="s">
        <v>24</v>
      </c>
      <c r="C11" s="83" t="s">
        <v>25</v>
      </c>
      <c r="D11" s="83" t="s">
        <v>26</v>
      </c>
      <c r="E11" s="83" t="s">
        <v>27</v>
      </c>
      <c r="F11" s="83" t="s">
        <v>28</v>
      </c>
      <c r="G11" s="85"/>
      <c r="H11" s="47"/>
      <c r="I11" s="47"/>
      <c r="J11" s="47"/>
      <c r="K11" s="47"/>
    </row>
    <row r="12" spans="1:11" s="2" customFormat="1" ht="12.75">
      <c r="A12" s="81"/>
      <c r="B12" s="84"/>
      <c r="C12" s="83"/>
      <c r="D12" s="83"/>
      <c r="E12" s="83"/>
      <c r="F12" s="83"/>
      <c r="G12" s="85"/>
      <c r="H12" s="18"/>
      <c r="I12" s="18"/>
      <c r="J12" s="18"/>
      <c r="K12" s="18"/>
    </row>
    <row r="13" spans="1:11" s="2" customFormat="1" ht="14.25">
      <c r="A13" s="58" t="s">
        <v>22</v>
      </c>
      <c r="B13" s="59"/>
      <c r="C13" s="59"/>
      <c r="D13" s="59"/>
      <c r="E13" s="59"/>
      <c r="F13" s="59"/>
      <c r="G13" s="60">
        <f>G14</f>
        <v>8067.823</v>
      </c>
      <c r="H13" s="18"/>
      <c r="I13" s="18"/>
      <c r="J13" s="18"/>
      <c r="K13" s="18"/>
    </row>
    <row r="14" spans="1:11" s="24" customFormat="1" ht="12.75">
      <c r="A14" s="21" t="s">
        <v>58</v>
      </c>
      <c r="B14" s="22">
        <v>661</v>
      </c>
      <c r="C14" s="52"/>
      <c r="D14" s="52"/>
      <c r="E14" s="52"/>
      <c r="F14" s="20"/>
      <c r="G14" s="23">
        <f>G15+G31+G44+G61+G39</f>
        <v>8067.823</v>
      </c>
      <c r="H14" s="48"/>
      <c r="I14" s="48"/>
      <c r="J14" s="48"/>
      <c r="K14" s="48"/>
    </row>
    <row r="15" spans="1:11" s="56" customFormat="1" ht="13.5">
      <c r="A15" s="30" t="s">
        <v>9</v>
      </c>
      <c r="B15" s="38" t="s">
        <v>43</v>
      </c>
      <c r="C15" s="52" t="s">
        <v>0</v>
      </c>
      <c r="D15" s="52"/>
      <c r="E15" s="52"/>
      <c r="F15" s="52"/>
      <c r="G15" s="23">
        <f>G16+G23+G27</f>
        <v>3688.243</v>
      </c>
      <c r="H15" s="61"/>
      <c r="I15" s="61"/>
      <c r="J15" s="61"/>
      <c r="K15" s="61"/>
    </row>
    <row r="16" spans="1:11" s="13" customFormat="1" ht="38.25">
      <c r="A16" s="3" t="s">
        <v>20</v>
      </c>
      <c r="B16" s="29" t="s">
        <v>43</v>
      </c>
      <c r="C16" s="4" t="s">
        <v>0</v>
      </c>
      <c r="D16" s="4" t="s">
        <v>3</v>
      </c>
      <c r="E16" s="4"/>
      <c r="F16" s="4"/>
      <c r="G16" s="19">
        <f>G17</f>
        <v>3683.243</v>
      </c>
      <c r="H16" s="63"/>
      <c r="I16" s="63"/>
      <c r="J16" s="63"/>
      <c r="K16" s="63"/>
    </row>
    <row r="17" spans="1:11" s="28" customFormat="1" ht="12.75">
      <c r="A17" s="3" t="s">
        <v>11</v>
      </c>
      <c r="B17" s="29" t="s">
        <v>43</v>
      </c>
      <c r="C17" s="4" t="s">
        <v>0</v>
      </c>
      <c r="D17" s="4" t="s">
        <v>3</v>
      </c>
      <c r="E17" s="4" t="s">
        <v>132</v>
      </c>
      <c r="F17" s="4"/>
      <c r="G17" s="19">
        <f>G18</f>
        <v>3683.243</v>
      </c>
      <c r="H17" s="62"/>
      <c r="I17" s="62"/>
      <c r="J17" s="62"/>
      <c r="K17" s="62"/>
    </row>
    <row r="18" spans="1:11" s="28" customFormat="1" ht="12.75">
      <c r="A18" s="3" t="s">
        <v>13</v>
      </c>
      <c r="B18" s="29" t="s">
        <v>43</v>
      </c>
      <c r="C18" s="4" t="s">
        <v>0</v>
      </c>
      <c r="D18" s="4" t="s">
        <v>3</v>
      </c>
      <c r="E18" s="4" t="s">
        <v>133</v>
      </c>
      <c r="F18" s="4"/>
      <c r="G18" s="19">
        <f>G19+G22+G21+G20</f>
        <v>3683.243</v>
      </c>
      <c r="H18" s="62"/>
      <c r="I18" s="62"/>
      <c r="J18" s="62"/>
      <c r="K18" s="62"/>
    </row>
    <row r="19" spans="1:11" s="28" customFormat="1" ht="12.75">
      <c r="A19" s="3" t="s">
        <v>93</v>
      </c>
      <c r="B19" s="29" t="s">
        <v>43</v>
      </c>
      <c r="C19" s="4" t="s">
        <v>0</v>
      </c>
      <c r="D19" s="4" t="s">
        <v>3</v>
      </c>
      <c r="E19" s="4" t="s">
        <v>133</v>
      </c>
      <c r="F19" s="4" t="s">
        <v>91</v>
      </c>
      <c r="G19" s="19">
        <v>2575.11</v>
      </c>
      <c r="H19" s="62"/>
      <c r="I19" s="62"/>
      <c r="J19" s="62"/>
      <c r="K19" s="62"/>
    </row>
    <row r="20" spans="1:11" s="28" customFormat="1" ht="38.25">
      <c r="A20" s="3" t="s">
        <v>128</v>
      </c>
      <c r="B20" s="29" t="s">
        <v>43</v>
      </c>
      <c r="C20" s="4" t="s">
        <v>0</v>
      </c>
      <c r="D20" s="4" t="s">
        <v>3</v>
      </c>
      <c r="E20" s="4" t="s">
        <v>133</v>
      </c>
      <c r="F20" s="4" t="s">
        <v>126</v>
      </c>
      <c r="G20" s="19">
        <v>777.683</v>
      </c>
      <c r="H20" s="62"/>
      <c r="I20" s="62"/>
      <c r="J20" s="62"/>
      <c r="K20" s="62"/>
    </row>
    <row r="21" spans="1:11" s="28" customFormat="1" ht="25.5">
      <c r="A21" s="3" t="s">
        <v>120</v>
      </c>
      <c r="B21" s="29" t="s">
        <v>43</v>
      </c>
      <c r="C21" s="4" t="s">
        <v>0</v>
      </c>
      <c r="D21" s="4" t="s">
        <v>3</v>
      </c>
      <c r="E21" s="4" t="s">
        <v>133</v>
      </c>
      <c r="F21" s="4" t="s">
        <v>119</v>
      </c>
      <c r="G21" s="19">
        <v>24.65</v>
      </c>
      <c r="H21" s="62"/>
      <c r="I21" s="62"/>
      <c r="J21" s="62"/>
      <c r="K21" s="62"/>
    </row>
    <row r="22" spans="1:11" s="28" customFormat="1" ht="12.75">
      <c r="A22" s="3" t="s">
        <v>94</v>
      </c>
      <c r="B22" s="29" t="s">
        <v>43</v>
      </c>
      <c r="C22" s="4" t="s">
        <v>0</v>
      </c>
      <c r="D22" s="4" t="s">
        <v>3</v>
      </c>
      <c r="E22" s="4" t="s">
        <v>133</v>
      </c>
      <c r="F22" s="4" t="s">
        <v>92</v>
      </c>
      <c r="G22" s="19">
        <f>397.8+7-87.9-11.1</f>
        <v>305.79999999999995</v>
      </c>
      <c r="H22" s="62"/>
      <c r="I22" s="62"/>
      <c r="J22" s="62"/>
      <c r="K22" s="62"/>
    </row>
    <row r="23" spans="1:11" s="28" customFormat="1" ht="12.75" hidden="1">
      <c r="A23" s="3" t="s">
        <v>80</v>
      </c>
      <c r="B23" s="29" t="s">
        <v>42</v>
      </c>
      <c r="C23" s="4" t="s">
        <v>0</v>
      </c>
      <c r="D23" s="4" t="s">
        <v>81</v>
      </c>
      <c r="E23" s="4"/>
      <c r="F23" s="4"/>
      <c r="G23" s="19">
        <f>G24</f>
        <v>0</v>
      </c>
      <c r="H23" s="62"/>
      <c r="I23" s="62"/>
      <c r="J23" s="62"/>
      <c r="K23" s="62"/>
    </row>
    <row r="24" spans="1:11" s="28" customFormat="1" ht="12.75" hidden="1">
      <c r="A24" s="3" t="s">
        <v>82</v>
      </c>
      <c r="B24" s="29" t="s">
        <v>42</v>
      </c>
      <c r="C24" s="4" t="s">
        <v>0</v>
      </c>
      <c r="D24" s="4" t="s">
        <v>81</v>
      </c>
      <c r="E24" s="4" t="s">
        <v>83</v>
      </c>
      <c r="F24" s="4"/>
      <c r="G24" s="19">
        <f>G25</f>
        <v>0</v>
      </c>
      <c r="H24" s="62"/>
      <c r="I24" s="62"/>
      <c r="J24" s="62"/>
      <c r="K24" s="62"/>
    </row>
    <row r="25" spans="1:11" s="28" customFormat="1" ht="12.75" hidden="1">
      <c r="A25" s="3" t="s">
        <v>84</v>
      </c>
      <c r="B25" s="29" t="s">
        <v>42</v>
      </c>
      <c r="C25" s="4" t="s">
        <v>0</v>
      </c>
      <c r="D25" s="4" t="s">
        <v>81</v>
      </c>
      <c r="E25" s="4" t="s">
        <v>85</v>
      </c>
      <c r="F25" s="4"/>
      <c r="G25" s="19">
        <f>G26</f>
        <v>0</v>
      </c>
      <c r="H25" s="62"/>
      <c r="I25" s="62"/>
      <c r="J25" s="62"/>
      <c r="K25" s="62"/>
    </row>
    <row r="26" spans="1:11" s="28" customFormat="1" ht="12.75" hidden="1">
      <c r="A26" s="3" t="s">
        <v>86</v>
      </c>
      <c r="B26" s="29" t="s">
        <v>42</v>
      </c>
      <c r="C26" s="4" t="s">
        <v>0</v>
      </c>
      <c r="D26" s="4" t="s">
        <v>81</v>
      </c>
      <c r="E26" s="4" t="s">
        <v>85</v>
      </c>
      <c r="F26" s="4" t="s">
        <v>87</v>
      </c>
      <c r="G26" s="19"/>
      <c r="H26" s="62"/>
      <c r="I26" s="62"/>
      <c r="J26" s="62"/>
      <c r="K26" s="62"/>
    </row>
    <row r="27" spans="1:11" s="28" customFormat="1" ht="12.75">
      <c r="A27" s="3" t="s">
        <v>88</v>
      </c>
      <c r="B27" s="29" t="s">
        <v>43</v>
      </c>
      <c r="C27" s="4" t="s">
        <v>0</v>
      </c>
      <c r="D27" s="4" t="s">
        <v>95</v>
      </c>
      <c r="E27" s="4"/>
      <c r="F27" s="4"/>
      <c r="G27" s="19">
        <f>G28</f>
        <v>5</v>
      </c>
      <c r="H27" s="62"/>
      <c r="I27" s="62"/>
      <c r="J27" s="62"/>
      <c r="K27" s="62"/>
    </row>
    <row r="28" spans="1:11" s="28" customFormat="1" ht="12.75">
      <c r="A28" s="3" t="s">
        <v>88</v>
      </c>
      <c r="B28" s="29" t="s">
        <v>43</v>
      </c>
      <c r="C28" s="4" t="s">
        <v>0</v>
      </c>
      <c r="D28" s="4" t="s">
        <v>95</v>
      </c>
      <c r="E28" s="4" t="s">
        <v>134</v>
      </c>
      <c r="F28" s="4"/>
      <c r="G28" s="19">
        <f>G29</f>
        <v>5</v>
      </c>
      <c r="H28" s="62"/>
      <c r="I28" s="62"/>
      <c r="J28" s="62"/>
      <c r="K28" s="62"/>
    </row>
    <row r="29" spans="1:11" s="28" customFormat="1" ht="12.75">
      <c r="A29" s="3" t="s">
        <v>89</v>
      </c>
      <c r="B29" s="29" t="s">
        <v>43</v>
      </c>
      <c r="C29" s="4" t="s">
        <v>0</v>
      </c>
      <c r="D29" s="4" t="s">
        <v>95</v>
      </c>
      <c r="E29" s="4" t="s">
        <v>135</v>
      </c>
      <c r="F29" s="4"/>
      <c r="G29" s="19">
        <f>G30</f>
        <v>5</v>
      </c>
      <c r="H29" s="62"/>
      <c r="I29" s="62"/>
      <c r="J29" s="62"/>
      <c r="K29" s="62"/>
    </row>
    <row r="30" spans="1:11" s="28" customFormat="1" ht="12.75">
      <c r="A30" s="3" t="s">
        <v>97</v>
      </c>
      <c r="B30" s="29" t="s">
        <v>43</v>
      </c>
      <c r="C30" s="4" t="s">
        <v>0</v>
      </c>
      <c r="D30" s="4" t="s">
        <v>95</v>
      </c>
      <c r="E30" s="4" t="s">
        <v>135</v>
      </c>
      <c r="F30" s="4" t="s">
        <v>96</v>
      </c>
      <c r="G30" s="19">
        <v>5</v>
      </c>
      <c r="H30" s="62"/>
      <c r="I30" s="62"/>
      <c r="J30" s="62"/>
      <c r="K30" s="62"/>
    </row>
    <row r="31" spans="1:11" s="55" customFormat="1" ht="13.5">
      <c r="A31" s="30" t="s">
        <v>54</v>
      </c>
      <c r="B31" s="38" t="s">
        <v>43</v>
      </c>
      <c r="C31" s="52" t="s">
        <v>5</v>
      </c>
      <c r="D31" s="52"/>
      <c r="E31" s="52"/>
      <c r="F31" s="52"/>
      <c r="G31" s="23">
        <f>G32</f>
        <v>149.397</v>
      </c>
      <c r="H31" s="61"/>
      <c r="I31" s="61"/>
      <c r="J31" s="61"/>
      <c r="K31" s="61"/>
    </row>
    <row r="32" spans="1:11" s="28" customFormat="1" ht="12.75">
      <c r="A32" s="3" t="s">
        <v>55</v>
      </c>
      <c r="B32" s="29" t="s">
        <v>43</v>
      </c>
      <c r="C32" s="4" t="s">
        <v>5</v>
      </c>
      <c r="D32" s="4" t="s">
        <v>1</v>
      </c>
      <c r="E32" s="4"/>
      <c r="F32" s="4"/>
      <c r="G32" s="19">
        <f>G33</f>
        <v>149.397</v>
      </c>
      <c r="H32" s="62"/>
      <c r="I32" s="62"/>
      <c r="J32" s="62"/>
      <c r="K32" s="62"/>
    </row>
    <row r="33" spans="1:11" s="28" customFormat="1" ht="12.75">
      <c r="A33" s="3" t="s">
        <v>11</v>
      </c>
      <c r="B33" s="29" t="s">
        <v>43</v>
      </c>
      <c r="C33" s="4" t="s">
        <v>5</v>
      </c>
      <c r="D33" s="4" t="s">
        <v>1</v>
      </c>
      <c r="E33" s="4" t="s">
        <v>136</v>
      </c>
      <c r="F33" s="4"/>
      <c r="G33" s="19">
        <f>G34</f>
        <v>149.397</v>
      </c>
      <c r="H33" s="62"/>
      <c r="I33" s="62"/>
      <c r="J33" s="62"/>
      <c r="K33" s="62"/>
    </row>
    <row r="34" spans="1:11" s="28" customFormat="1" ht="25.5">
      <c r="A34" s="3" t="s">
        <v>56</v>
      </c>
      <c r="B34" s="29" t="s">
        <v>43</v>
      </c>
      <c r="C34" s="4" t="s">
        <v>5</v>
      </c>
      <c r="D34" s="4" t="s">
        <v>1</v>
      </c>
      <c r="E34" s="4" t="s">
        <v>137</v>
      </c>
      <c r="F34" s="4"/>
      <c r="G34" s="19">
        <f>G35+G38+G37+G36</f>
        <v>149.397</v>
      </c>
      <c r="H34" s="62"/>
      <c r="I34" s="62"/>
      <c r="J34" s="62"/>
      <c r="K34" s="62"/>
    </row>
    <row r="35" spans="1:11" s="28" customFormat="1" ht="12.75">
      <c r="A35" s="3" t="s">
        <v>93</v>
      </c>
      <c r="B35" s="29" t="s">
        <v>43</v>
      </c>
      <c r="C35" s="4" t="s">
        <v>5</v>
      </c>
      <c r="D35" s="4" t="s">
        <v>1</v>
      </c>
      <c r="E35" s="4" t="s">
        <v>137</v>
      </c>
      <c r="F35" s="4" t="s">
        <v>91</v>
      </c>
      <c r="G35" s="19">
        <v>103.364</v>
      </c>
      <c r="H35" s="62"/>
      <c r="I35" s="62"/>
      <c r="J35" s="62"/>
      <c r="K35" s="62"/>
    </row>
    <row r="36" spans="1:11" s="28" customFormat="1" ht="38.25">
      <c r="A36" s="3" t="s">
        <v>129</v>
      </c>
      <c r="B36" s="29" t="s">
        <v>43</v>
      </c>
      <c r="C36" s="4" t="s">
        <v>5</v>
      </c>
      <c r="D36" s="4" t="s">
        <v>1</v>
      </c>
      <c r="E36" s="4" t="s">
        <v>137</v>
      </c>
      <c r="F36" s="4" t="s">
        <v>131</v>
      </c>
      <c r="G36" s="19">
        <v>31.216</v>
      </c>
      <c r="H36" s="62"/>
      <c r="I36" s="62"/>
      <c r="J36" s="62"/>
      <c r="K36" s="62"/>
    </row>
    <row r="37" spans="1:11" s="28" customFormat="1" ht="25.5">
      <c r="A37" s="3" t="s">
        <v>120</v>
      </c>
      <c r="B37" s="29" t="s">
        <v>43</v>
      </c>
      <c r="C37" s="4" t="s">
        <v>5</v>
      </c>
      <c r="D37" s="4" t="s">
        <v>1</v>
      </c>
      <c r="E37" s="4" t="s">
        <v>137</v>
      </c>
      <c r="F37" s="4" t="s">
        <v>119</v>
      </c>
      <c r="G37" s="19">
        <v>5.086</v>
      </c>
      <c r="H37" s="62"/>
      <c r="I37" s="62"/>
      <c r="J37" s="62"/>
      <c r="K37" s="62"/>
    </row>
    <row r="38" spans="1:11" s="28" customFormat="1" ht="12.75">
      <c r="A38" s="3" t="s">
        <v>94</v>
      </c>
      <c r="B38" s="29" t="s">
        <v>43</v>
      </c>
      <c r="C38" s="4" t="s">
        <v>5</v>
      </c>
      <c r="D38" s="4" t="s">
        <v>1</v>
      </c>
      <c r="E38" s="4" t="s">
        <v>137</v>
      </c>
      <c r="F38" s="4" t="s">
        <v>92</v>
      </c>
      <c r="G38" s="19">
        <v>9.731</v>
      </c>
      <c r="H38" s="62"/>
      <c r="I38" s="62"/>
      <c r="J38" s="62"/>
      <c r="K38" s="62"/>
    </row>
    <row r="39" spans="1:11" s="55" customFormat="1" ht="13.5">
      <c r="A39" s="30" t="s">
        <v>125</v>
      </c>
      <c r="B39" s="38" t="s">
        <v>43</v>
      </c>
      <c r="C39" s="52" t="s">
        <v>1</v>
      </c>
      <c r="D39" s="52"/>
      <c r="E39" s="52"/>
      <c r="F39" s="52"/>
      <c r="G39" s="23">
        <f>G40</f>
        <v>5</v>
      </c>
      <c r="H39" s="61"/>
      <c r="I39" s="61"/>
      <c r="J39" s="61"/>
      <c r="K39" s="61"/>
    </row>
    <row r="40" spans="1:11" s="28" customFormat="1" ht="25.5">
      <c r="A40" s="3" t="s">
        <v>122</v>
      </c>
      <c r="B40" s="29" t="s">
        <v>43</v>
      </c>
      <c r="C40" s="4" t="s">
        <v>1</v>
      </c>
      <c r="D40" s="4" t="s">
        <v>121</v>
      </c>
      <c r="E40" s="4"/>
      <c r="F40" s="4"/>
      <c r="G40" s="19">
        <f>G41</f>
        <v>5</v>
      </c>
      <c r="H40" s="62"/>
      <c r="I40" s="62"/>
      <c r="J40" s="62"/>
      <c r="K40" s="62"/>
    </row>
    <row r="41" spans="1:11" s="28" customFormat="1" ht="25.5">
      <c r="A41" s="3" t="s">
        <v>123</v>
      </c>
      <c r="B41" s="29" t="s">
        <v>43</v>
      </c>
      <c r="C41" s="4" t="s">
        <v>1</v>
      </c>
      <c r="D41" s="4" t="s">
        <v>121</v>
      </c>
      <c r="E41" s="4" t="s">
        <v>138</v>
      </c>
      <c r="F41" s="4"/>
      <c r="G41" s="19">
        <f>G42</f>
        <v>5</v>
      </c>
      <c r="H41" s="62"/>
      <c r="I41" s="62"/>
      <c r="J41" s="62"/>
      <c r="K41" s="62"/>
    </row>
    <row r="42" spans="1:11" s="28" customFormat="1" ht="25.5">
      <c r="A42" s="3" t="s">
        <v>124</v>
      </c>
      <c r="B42" s="29" t="s">
        <v>43</v>
      </c>
      <c r="C42" s="4" t="s">
        <v>1</v>
      </c>
      <c r="D42" s="4" t="s">
        <v>121</v>
      </c>
      <c r="E42" s="4" t="s">
        <v>139</v>
      </c>
      <c r="F42" s="4"/>
      <c r="G42" s="19">
        <f>G43</f>
        <v>5</v>
      </c>
      <c r="H42" s="62"/>
      <c r="I42" s="62"/>
      <c r="J42" s="62"/>
      <c r="K42" s="62"/>
    </row>
    <row r="43" spans="1:11" s="28" customFormat="1" ht="12.75">
      <c r="A43" s="3" t="s">
        <v>88</v>
      </c>
      <c r="B43" s="29" t="s">
        <v>43</v>
      </c>
      <c r="C43" s="4" t="s">
        <v>1</v>
      </c>
      <c r="D43" s="4" t="s">
        <v>121</v>
      </c>
      <c r="E43" s="4" t="s">
        <v>139</v>
      </c>
      <c r="F43" s="4" t="s">
        <v>96</v>
      </c>
      <c r="G43" s="19">
        <v>5</v>
      </c>
      <c r="H43" s="62"/>
      <c r="I43" s="62"/>
      <c r="J43" s="62"/>
      <c r="K43" s="62"/>
    </row>
    <row r="44" spans="1:11" s="51" customFormat="1" ht="12.75">
      <c r="A44" s="30" t="s">
        <v>7</v>
      </c>
      <c r="B44" s="38" t="s">
        <v>43</v>
      </c>
      <c r="C44" s="52" t="s">
        <v>4</v>
      </c>
      <c r="D44" s="52"/>
      <c r="E44" s="53"/>
      <c r="F44" s="52"/>
      <c r="G44" s="23">
        <f>G45+G51</f>
        <v>1338.7</v>
      </c>
      <c r="H44" s="64"/>
      <c r="I44" s="64"/>
      <c r="J44" s="64"/>
      <c r="K44" s="64"/>
    </row>
    <row r="45" spans="1:11" s="13" customFormat="1" ht="12.75" hidden="1">
      <c r="A45" s="3" t="s">
        <v>2</v>
      </c>
      <c r="B45" s="29" t="s">
        <v>43</v>
      </c>
      <c r="C45" s="4" t="s">
        <v>4</v>
      </c>
      <c r="D45" s="4" t="s">
        <v>0</v>
      </c>
      <c r="E45" s="14"/>
      <c r="F45" s="4"/>
      <c r="G45" s="19">
        <f>G46</f>
        <v>0</v>
      </c>
      <c r="H45" s="62"/>
      <c r="I45" s="62"/>
      <c r="J45" s="62"/>
      <c r="K45" s="62"/>
    </row>
    <row r="46" spans="1:11" s="13" customFormat="1" ht="12.75" hidden="1">
      <c r="A46" s="3" t="s">
        <v>10</v>
      </c>
      <c r="B46" s="65">
        <v>661</v>
      </c>
      <c r="C46" s="4" t="s">
        <v>4</v>
      </c>
      <c r="D46" s="4" t="s">
        <v>0</v>
      </c>
      <c r="E46" s="14" t="s">
        <v>8</v>
      </c>
      <c r="F46" s="4"/>
      <c r="G46" s="19">
        <f>G47+G49</f>
        <v>0</v>
      </c>
      <c r="H46" s="49"/>
      <c r="I46" s="49"/>
      <c r="J46" s="49"/>
      <c r="K46" s="49"/>
    </row>
    <row r="47" spans="1:11" s="13" customFormat="1" ht="25.5" hidden="1">
      <c r="A47" s="3" t="s">
        <v>31</v>
      </c>
      <c r="B47" s="65">
        <v>661</v>
      </c>
      <c r="C47" s="4" t="s">
        <v>4</v>
      </c>
      <c r="D47" s="4" t="s">
        <v>0</v>
      </c>
      <c r="E47" s="14" t="s">
        <v>30</v>
      </c>
      <c r="F47" s="4"/>
      <c r="G47" s="19">
        <f>G48</f>
        <v>0</v>
      </c>
      <c r="H47" s="49"/>
      <c r="I47" s="49"/>
      <c r="J47" s="49"/>
      <c r="K47" s="49"/>
    </row>
    <row r="48" spans="1:11" s="13" customFormat="1" ht="12.75" hidden="1">
      <c r="A48" s="3" t="s">
        <v>94</v>
      </c>
      <c r="B48" s="65">
        <v>661</v>
      </c>
      <c r="C48" s="4" t="s">
        <v>4</v>
      </c>
      <c r="D48" s="4" t="s">
        <v>0</v>
      </c>
      <c r="E48" s="14" t="s">
        <v>30</v>
      </c>
      <c r="F48" s="4" t="s">
        <v>92</v>
      </c>
      <c r="G48" s="19"/>
      <c r="H48" s="49"/>
      <c r="I48" s="49"/>
      <c r="J48" s="49"/>
      <c r="K48" s="49"/>
    </row>
    <row r="49" spans="1:11" s="13" customFormat="1" ht="12.75" hidden="1">
      <c r="A49" s="3" t="s">
        <v>33</v>
      </c>
      <c r="B49" s="65">
        <v>661</v>
      </c>
      <c r="C49" s="4" t="s">
        <v>4</v>
      </c>
      <c r="D49" s="4" t="s">
        <v>0</v>
      </c>
      <c r="E49" s="14" t="s">
        <v>32</v>
      </c>
      <c r="F49" s="4"/>
      <c r="G49" s="19">
        <f>G50</f>
        <v>0</v>
      </c>
      <c r="H49" s="49"/>
      <c r="I49" s="49"/>
      <c r="J49" s="49"/>
      <c r="K49" s="49"/>
    </row>
    <row r="50" spans="1:11" s="13" customFormat="1" ht="12.75" hidden="1">
      <c r="A50" s="3" t="s">
        <v>94</v>
      </c>
      <c r="B50" s="65">
        <v>661</v>
      </c>
      <c r="C50" s="4" t="s">
        <v>4</v>
      </c>
      <c r="D50" s="4" t="s">
        <v>0</v>
      </c>
      <c r="E50" s="14" t="s">
        <v>32</v>
      </c>
      <c r="F50" s="4" t="s">
        <v>92</v>
      </c>
      <c r="G50" s="19"/>
      <c r="H50" s="49"/>
      <c r="I50" s="49"/>
      <c r="J50" s="49"/>
      <c r="K50" s="49"/>
    </row>
    <row r="51" spans="1:11" s="13" customFormat="1" ht="12.75">
      <c r="A51" s="3" t="s">
        <v>41</v>
      </c>
      <c r="B51" s="65">
        <v>661</v>
      </c>
      <c r="C51" s="4" t="s">
        <v>4</v>
      </c>
      <c r="D51" s="4" t="s">
        <v>1</v>
      </c>
      <c r="E51" s="14"/>
      <c r="F51" s="4"/>
      <c r="G51" s="19">
        <f>G52</f>
        <v>1338.7</v>
      </c>
      <c r="H51" s="49"/>
      <c r="I51" s="49"/>
      <c r="J51" s="49"/>
      <c r="K51" s="49"/>
    </row>
    <row r="52" spans="1:11" s="13" customFormat="1" ht="12.75">
      <c r="A52" s="3" t="s">
        <v>41</v>
      </c>
      <c r="B52" s="65">
        <v>661</v>
      </c>
      <c r="C52" s="4" t="s">
        <v>4</v>
      </c>
      <c r="D52" s="4" t="s">
        <v>1</v>
      </c>
      <c r="E52" s="4" t="s">
        <v>142</v>
      </c>
      <c r="F52" s="4"/>
      <c r="G52" s="19">
        <f>G53+G55+G57+G59</f>
        <v>1338.7</v>
      </c>
      <c r="H52" s="49"/>
      <c r="I52" s="49"/>
      <c r="J52" s="49"/>
      <c r="K52" s="49"/>
    </row>
    <row r="53" spans="1:11" s="13" customFormat="1" ht="12.75">
      <c r="A53" s="54" t="s">
        <v>34</v>
      </c>
      <c r="B53" s="65">
        <v>661</v>
      </c>
      <c r="C53" s="4" t="s">
        <v>4</v>
      </c>
      <c r="D53" s="4" t="s">
        <v>1</v>
      </c>
      <c r="E53" s="4" t="s">
        <v>143</v>
      </c>
      <c r="F53" s="4"/>
      <c r="G53" s="19">
        <f>G54</f>
        <v>738.7</v>
      </c>
      <c r="H53" s="49"/>
      <c r="I53" s="49"/>
      <c r="J53" s="49"/>
      <c r="K53" s="49"/>
    </row>
    <row r="54" spans="1:11" s="13" customFormat="1" ht="12.75">
      <c r="A54" s="3" t="s">
        <v>94</v>
      </c>
      <c r="B54" s="65">
        <v>661</v>
      </c>
      <c r="C54" s="4" t="s">
        <v>4</v>
      </c>
      <c r="D54" s="4" t="s">
        <v>1</v>
      </c>
      <c r="E54" s="4" t="s">
        <v>143</v>
      </c>
      <c r="F54" s="4" t="s">
        <v>92</v>
      </c>
      <c r="G54" s="19">
        <v>738.7</v>
      </c>
      <c r="H54" s="49"/>
      <c r="I54" s="49"/>
      <c r="J54" s="49"/>
      <c r="K54" s="49"/>
    </row>
    <row r="55" spans="1:11" s="13" customFormat="1" ht="12.75" hidden="1">
      <c r="A55" s="54" t="s">
        <v>36</v>
      </c>
      <c r="B55" s="65">
        <v>661</v>
      </c>
      <c r="C55" s="4" t="s">
        <v>4</v>
      </c>
      <c r="D55" s="4" t="s">
        <v>1</v>
      </c>
      <c r="E55" s="14" t="s">
        <v>35</v>
      </c>
      <c r="F55" s="4"/>
      <c r="G55" s="19">
        <f>G56</f>
        <v>0</v>
      </c>
      <c r="H55" s="49"/>
      <c r="I55" s="49"/>
      <c r="J55" s="49"/>
      <c r="K55" s="49"/>
    </row>
    <row r="56" spans="1:11" s="13" customFormat="1" ht="12.75" hidden="1">
      <c r="A56" s="3" t="s">
        <v>94</v>
      </c>
      <c r="B56" s="65">
        <v>661</v>
      </c>
      <c r="C56" s="4" t="s">
        <v>4</v>
      </c>
      <c r="D56" s="4" t="s">
        <v>1</v>
      </c>
      <c r="E56" s="14" t="s">
        <v>35</v>
      </c>
      <c r="F56" s="4" t="s">
        <v>92</v>
      </c>
      <c r="G56" s="19"/>
      <c r="H56" s="49"/>
      <c r="I56" s="49"/>
      <c r="J56" s="49"/>
      <c r="K56" s="49"/>
    </row>
    <row r="57" spans="1:11" s="13" customFormat="1" ht="12.75">
      <c r="A57" s="54" t="s">
        <v>37</v>
      </c>
      <c r="B57" s="65">
        <v>661</v>
      </c>
      <c r="C57" s="4" t="s">
        <v>4</v>
      </c>
      <c r="D57" s="4" t="s">
        <v>1</v>
      </c>
      <c r="E57" s="4" t="s">
        <v>146</v>
      </c>
      <c r="F57" s="4"/>
      <c r="G57" s="19">
        <f>G58</f>
        <v>378.8</v>
      </c>
      <c r="H57" s="49"/>
      <c r="I57" s="49"/>
      <c r="J57" s="49"/>
      <c r="K57" s="49"/>
    </row>
    <row r="58" spans="1:11" s="13" customFormat="1" ht="12.75">
      <c r="A58" s="3" t="s">
        <v>94</v>
      </c>
      <c r="B58" s="65">
        <v>661</v>
      </c>
      <c r="C58" s="4" t="s">
        <v>4</v>
      </c>
      <c r="D58" s="4" t="s">
        <v>1</v>
      </c>
      <c r="E58" s="4" t="s">
        <v>146</v>
      </c>
      <c r="F58" s="4" t="s">
        <v>92</v>
      </c>
      <c r="G58" s="19">
        <v>378.8</v>
      </c>
      <c r="H58" s="49"/>
      <c r="I58" s="49"/>
      <c r="J58" s="49"/>
      <c r="K58" s="49"/>
    </row>
    <row r="59" spans="1:11" s="13" customFormat="1" ht="24" customHeight="1">
      <c r="A59" s="54" t="s">
        <v>38</v>
      </c>
      <c r="B59" s="65">
        <v>661</v>
      </c>
      <c r="C59" s="4" t="s">
        <v>4</v>
      </c>
      <c r="D59" s="4" t="s">
        <v>1</v>
      </c>
      <c r="E59" s="4" t="s">
        <v>147</v>
      </c>
      <c r="F59" s="4"/>
      <c r="G59" s="19">
        <f>G60</f>
        <v>221.2</v>
      </c>
      <c r="H59" s="49"/>
      <c r="I59" s="49"/>
      <c r="J59" s="49"/>
      <c r="K59" s="49"/>
    </row>
    <row r="60" spans="1:11" s="13" customFormat="1" ht="12.75">
      <c r="A60" s="3" t="s">
        <v>94</v>
      </c>
      <c r="B60" s="65">
        <v>661</v>
      </c>
      <c r="C60" s="4" t="s">
        <v>4</v>
      </c>
      <c r="D60" s="4" t="s">
        <v>1</v>
      </c>
      <c r="E60" s="4" t="s">
        <v>147</v>
      </c>
      <c r="F60" s="4" t="s">
        <v>92</v>
      </c>
      <c r="G60" s="19">
        <v>221.2</v>
      </c>
      <c r="H60" s="49"/>
      <c r="I60" s="49"/>
      <c r="J60" s="49"/>
      <c r="K60" s="49"/>
    </row>
    <row r="61" spans="1:11" s="51" customFormat="1" ht="12.75">
      <c r="A61" s="30" t="s">
        <v>14</v>
      </c>
      <c r="B61" s="38" t="s">
        <v>43</v>
      </c>
      <c r="C61" s="52" t="s">
        <v>6</v>
      </c>
      <c r="D61" s="52"/>
      <c r="E61" s="52"/>
      <c r="F61" s="52"/>
      <c r="G61" s="23">
        <f>G62</f>
        <v>2886.483</v>
      </c>
      <c r="H61" s="64"/>
      <c r="I61" s="64"/>
      <c r="J61" s="64"/>
      <c r="K61" s="64"/>
    </row>
    <row r="62" spans="1:11" s="13" customFormat="1" ht="12.75">
      <c r="A62" s="3" t="s">
        <v>15</v>
      </c>
      <c r="B62" s="29" t="s">
        <v>43</v>
      </c>
      <c r="C62" s="4" t="s">
        <v>6</v>
      </c>
      <c r="D62" s="4" t="s">
        <v>0</v>
      </c>
      <c r="E62" s="4"/>
      <c r="F62" s="4"/>
      <c r="G62" s="19">
        <f>G63+G70</f>
        <v>2886.483</v>
      </c>
      <c r="H62" s="66"/>
      <c r="I62" s="66"/>
      <c r="J62" s="66"/>
      <c r="K62" s="66"/>
    </row>
    <row r="63" spans="1:11" s="13" customFormat="1" ht="24.75" customHeight="1" hidden="1">
      <c r="A63" s="3" t="s">
        <v>16</v>
      </c>
      <c r="B63" s="29" t="s">
        <v>43</v>
      </c>
      <c r="C63" s="4" t="s">
        <v>6</v>
      </c>
      <c r="D63" s="4" t="s">
        <v>0</v>
      </c>
      <c r="E63" s="4" t="s">
        <v>140</v>
      </c>
      <c r="F63" s="4"/>
      <c r="G63" s="19">
        <f>G64</f>
        <v>0</v>
      </c>
      <c r="H63" s="49"/>
      <c r="I63" s="49"/>
      <c r="J63" s="49"/>
      <c r="K63" s="49"/>
    </row>
    <row r="64" spans="1:11" s="13" customFormat="1" ht="12.75" hidden="1">
      <c r="A64" s="3" t="s">
        <v>12</v>
      </c>
      <c r="B64" s="29" t="s">
        <v>43</v>
      </c>
      <c r="C64" s="4" t="s">
        <v>6</v>
      </c>
      <c r="D64" s="4" t="s">
        <v>0</v>
      </c>
      <c r="E64" s="4" t="s">
        <v>148</v>
      </c>
      <c r="F64" s="4"/>
      <c r="G64" s="19">
        <f>G65+G66+G69+G68+G67</f>
        <v>0</v>
      </c>
      <c r="H64" s="62"/>
      <c r="I64" s="62"/>
      <c r="J64" s="62"/>
      <c r="K64" s="62"/>
    </row>
    <row r="65" spans="1:11" s="13" customFormat="1" ht="12.75" hidden="1">
      <c r="A65" s="3" t="s">
        <v>93</v>
      </c>
      <c r="B65" s="29" t="s">
        <v>43</v>
      </c>
      <c r="C65" s="4" t="s">
        <v>6</v>
      </c>
      <c r="D65" s="4" t="s">
        <v>0</v>
      </c>
      <c r="E65" s="4" t="s">
        <v>148</v>
      </c>
      <c r="F65" s="4" t="s">
        <v>98</v>
      </c>
      <c r="G65" s="19">
        <v>0</v>
      </c>
      <c r="H65" s="62"/>
      <c r="I65" s="62"/>
      <c r="J65" s="62"/>
      <c r="K65" s="62"/>
    </row>
    <row r="66" spans="1:11" s="13" customFormat="1" ht="12.75" hidden="1">
      <c r="A66" s="3" t="s">
        <v>107</v>
      </c>
      <c r="B66" s="29" t="s">
        <v>43</v>
      </c>
      <c r="C66" s="4" t="s">
        <v>6</v>
      </c>
      <c r="D66" s="4" t="s">
        <v>0</v>
      </c>
      <c r="E66" s="4" t="s">
        <v>148</v>
      </c>
      <c r="F66" s="4" t="s">
        <v>106</v>
      </c>
      <c r="G66" s="19">
        <v>0</v>
      </c>
      <c r="H66" s="62"/>
      <c r="I66" s="62"/>
      <c r="J66" s="62"/>
      <c r="K66" s="62"/>
    </row>
    <row r="67" spans="1:11" s="13" customFormat="1" ht="38.25" hidden="1">
      <c r="A67" s="3" t="s">
        <v>129</v>
      </c>
      <c r="B67" s="29" t="s">
        <v>43</v>
      </c>
      <c r="C67" s="4" t="s">
        <v>6</v>
      </c>
      <c r="D67" s="4" t="s">
        <v>0</v>
      </c>
      <c r="E67" s="4" t="s">
        <v>148</v>
      </c>
      <c r="F67" s="4" t="s">
        <v>127</v>
      </c>
      <c r="G67" s="19">
        <v>0</v>
      </c>
      <c r="H67" s="62"/>
      <c r="I67" s="62"/>
      <c r="J67" s="62"/>
      <c r="K67" s="62"/>
    </row>
    <row r="68" spans="1:11" s="13" customFormat="1" ht="25.5" hidden="1">
      <c r="A68" s="3" t="s">
        <v>120</v>
      </c>
      <c r="B68" s="29" t="s">
        <v>43</v>
      </c>
      <c r="C68" s="4" t="s">
        <v>6</v>
      </c>
      <c r="D68" s="4" t="s">
        <v>0</v>
      </c>
      <c r="E68" s="4" t="s">
        <v>148</v>
      </c>
      <c r="F68" s="4" t="s">
        <v>119</v>
      </c>
      <c r="G68" s="19">
        <v>0</v>
      </c>
      <c r="H68" s="62"/>
      <c r="I68" s="62"/>
      <c r="J68" s="62"/>
      <c r="K68" s="62"/>
    </row>
    <row r="69" spans="1:11" s="13" customFormat="1" ht="12.75" hidden="1">
      <c r="A69" s="3" t="s">
        <v>108</v>
      </c>
      <c r="B69" s="29" t="s">
        <v>43</v>
      </c>
      <c r="C69" s="4" t="s">
        <v>6</v>
      </c>
      <c r="D69" s="4" t="s">
        <v>0</v>
      </c>
      <c r="E69" s="4" t="s">
        <v>148</v>
      </c>
      <c r="F69" s="4" t="s">
        <v>92</v>
      </c>
      <c r="G69" s="19">
        <v>0</v>
      </c>
      <c r="H69" s="62"/>
      <c r="I69" s="62"/>
      <c r="J69" s="62"/>
      <c r="K69" s="62"/>
    </row>
    <row r="70" spans="1:11" s="13" customFormat="1" ht="38.25">
      <c r="A70" s="3" t="s">
        <v>158</v>
      </c>
      <c r="B70" s="29" t="s">
        <v>42</v>
      </c>
      <c r="C70" s="4" t="s">
        <v>6</v>
      </c>
      <c r="D70" s="4" t="s">
        <v>0</v>
      </c>
      <c r="E70" s="4" t="s">
        <v>156</v>
      </c>
      <c r="F70" s="4"/>
      <c r="G70" s="19">
        <f>G71</f>
        <v>2886.483</v>
      </c>
      <c r="H70" s="49"/>
      <c r="I70" s="49"/>
      <c r="J70" s="49"/>
      <c r="K70" s="49"/>
    </row>
    <row r="71" spans="1:11" s="13" customFormat="1" ht="38.25">
      <c r="A71" s="3" t="s">
        <v>158</v>
      </c>
      <c r="B71" s="29" t="s">
        <v>42</v>
      </c>
      <c r="C71" s="4" t="s">
        <v>6</v>
      </c>
      <c r="D71" s="4" t="s">
        <v>0</v>
      </c>
      <c r="E71" s="4" t="s">
        <v>156</v>
      </c>
      <c r="F71" s="4" t="s">
        <v>157</v>
      </c>
      <c r="G71" s="19">
        <v>2886.483</v>
      </c>
      <c r="H71" s="62"/>
      <c r="I71" s="62"/>
      <c r="J71" s="62"/>
      <c r="K71" s="62"/>
    </row>
    <row r="72" spans="1:11" s="13" customFormat="1" ht="12.75" hidden="1">
      <c r="A72" s="3"/>
      <c r="B72" s="29"/>
      <c r="C72" s="4"/>
      <c r="D72" s="4"/>
      <c r="E72" s="4"/>
      <c r="F72" s="4"/>
      <c r="G72" s="19"/>
      <c r="H72" s="62"/>
      <c r="I72" s="62"/>
      <c r="J72" s="62"/>
      <c r="K72" s="62"/>
    </row>
    <row r="73" spans="1:11" s="13" customFormat="1" ht="12.75" hidden="1">
      <c r="A73" s="3"/>
      <c r="B73" s="29"/>
      <c r="C73" s="4"/>
      <c r="D73" s="4"/>
      <c r="E73" s="4"/>
      <c r="F73" s="67"/>
      <c r="G73" s="68"/>
      <c r="H73" s="62"/>
      <c r="I73" s="62"/>
      <c r="J73" s="62"/>
      <c r="K73" s="62"/>
    </row>
    <row r="74" spans="1:11" s="13" customFormat="1" ht="12.75" hidden="1">
      <c r="A74" s="3"/>
      <c r="B74" s="71"/>
      <c r="C74" s="4"/>
      <c r="D74" s="4"/>
      <c r="E74" s="4"/>
      <c r="F74" s="67"/>
      <c r="G74" s="68"/>
      <c r="H74" s="62"/>
      <c r="I74" s="62"/>
      <c r="J74" s="62"/>
      <c r="K74" s="62"/>
    </row>
    <row r="75" spans="1:13" s="33" customFormat="1" ht="13.5" thickBot="1">
      <c r="A75" s="8" t="s">
        <v>21</v>
      </c>
      <c r="B75" s="31"/>
      <c r="C75" s="69"/>
      <c r="D75" s="69"/>
      <c r="E75" s="70"/>
      <c r="F75" s="69"/>
      <c r="G75" s="25">
        <f>G13</f>
        <v>8067.823</v>
      </c>
      <c r="H75" s="48"/>
      <c r="I75" s="48"/>
      <c r="J75" s="48"/>
      <c r="K75" s="48"/>
      <c r="M75" s="32"/>
    </row>
    <row r="77" spans="1:12" s="5" customFormat="1" ht="17.25">
      <c r="A77" s="9"/>
      <c r="G77" s="26"/>
      <c r="H77" s="27"/>
      <c r="I77" s="27"/>
      <c r="J77" s="17"/>
      <c r="K77" s="17"/>
      <c r="L77" s="39"/>
    </row>
    <row r="78" ht="12.75">
      <c r="L78" s="37"/>
    </row>
    <row r="79" ht="12.75">
      <c r="G79" s="37"/>
    </row>
  </sheetData>
  <sheetProtection formatColumns="0" autoFilter="0"/>
  <mergeCells count="15">
    <mergeCell ref="A7:G7"/>
    <mergeCell ref="A1:G1"/>
    <mergeCell ref="A2:G2"/>
    <mergeCell ref="A3:G3"/>
    <mergeCell ref="A4:G4"/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7" r:id="rId1"/>
  <headerFooter alignWithMargins="0">
    <oddFooter>&amp;R&amp;P из &amp;N
</oddFooter>
  </headerFooter>
  <rowBreaks count="1" manualBreakCount="1"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42">
      <selection activeCell="G54" sqref="G54"/>
    </sheetView>
  </sheetViews>
  <sheetFormatPr defaultColWidth="9.00390625" defaultRowHeight="12.75"/>
  <cols>
    <col min="1" max="1" width="57.625" style="6" customWidth="1"/>
    <col min="2" max="2" width="5.25390625" style="0" customWidth="1"/>
    <col min="3" max="3" width="6.25390625" style="0" customWidth="1"/>
    <col min="4" max="4" width="6.00390625" style="0" customWidth="1"/>
    <col min="5" max="5" width="9.875" style="0" customWidth="1"/>
    <col min="6" max="6" width="5.625" style="0" customWidth="1"/>
    <col min="7" max="7" width="11.875" style="15" customWidth="1"/>
    <col min="8" max="8" width="13.25390625" style="15" customWidth="1"/>
    <col min="9" max="9" width="12.875" style="15" customWidth="1"/>
    <col min="10" max="10" width="13.00390625" style="15" customWidth="1"/>
    <col min="11" max="11" width="12.625" style="15" customWidth="1"/>
    <col min="12" max="12" width="11.625" style="0" bestFit="1" customWidth="1"/>
    <col min="13" max="13" width="14.625" style="0" customWidth="1"/>
  </cols>
  <sheetData>
    <row r="1" spans="1:11" ht="15.75">
      <c r="A1" s="80" t="s">
        <v>104</v>
      </c>
      <c r="B1" s="80"/>
      <c r="C1" s="80"/>
      <c r="D1" s="80"/>
      <c r="E1" s="80"/>
      <c r="F1" s="80"/>
      <c r="G1" s="80"/>
      <c r="H1" s="43"/>
      <c r="I1" s="43"/>
      <c r="J1" s="43"/>
      <c r="K1" s="43"/>
    </row>
    <row r="2" spans="1:11" s="11" customFormat="1" ht="15.75" customHeight="1">
      <c r="A2" s="80" t="s">
        <v>71</v>
      </c>
      <c r="B2" s="80"/>
      <c r="C2" s="80"/>
      <c r="D2" s="80"/>
      <c r="E2" s="80"/>
      <c r="F2" s="80"/>
      <c r="G2" s="80"/>
      <c r="H2" s="34"/>
      <c r="I2" s="34"/>
      <c r="J2" s="34"/>
      <c r="K2" s="34"/>
    </row>
    <row r="3" spans="1:11" s="11" customFormat="1" ht="15.75">
      <c r="A3" s="80" t="s">
        <v>160</v>
      </c>
      <c r="B3" s="80"/>
      <c r="C3" s="80"/>
      <c r="D3" s="80"/>
      <c r="E3" s="80"/>
      <c r="F3" s="80"/>
      <c r="G3" s="80"/>
      <c r="H3" s="44"/>
      <c r="I3" s="44"/>
      <c r="J3" s="44"/>
      <c r="K3" s="44"/>
    </row>
    <row r="4" spans="1:11" s="11" customFormat="1" ht="15.75">
      <c r="A4" s="80" t="s">
        <v>130</v>
      </c>
      <c r="B4" s="80"/>
      <c r="C4" s="80"/>
      <c r="D4" s="80"/>
      <c r="E4" s="80"/>
      <c r="F4" s="80"/>
      <c r="G4" s="80"/>
      <c r="H4" s="35"/>
      <c r="I4" s="36"/>
      <c r="J4" s="36"/>
      <c r="K4" s="36"/>
    </row>
    <row r="5" spans="1:11" s="11" customFormat="1" ht="15.75">
      <c r="A5" s="50"/>
      <c r="B5" s="50"/>
      <c r="C5" s="50"/>
      <c r="D5" s="50"/>
      <c r="E5" s="45"/>
      <c r="F5" s="45"/>
      <c r="G5" s="45"/>
      <c r="H5" s="35"/>
      <c r="I5" s="36"/>
      <c r="J5" s="36"/>
      <c r="K5" s="36"/>
    </row>
    <row r="6" spans="1:11" s="11" customFormat="1" ht="15.75">
      <c r="A6" s="50"/>
      <c r="B6" s="50"/>
      <c r="C6" s="50"/>
      <c r="D6" s="50"/>
      <c r="E6" s="45"/>
      <c r="F6" s="45"/>
      <c r="G6" s="45"/>
      <c r="H6" s="35"/>
      <c r="I6" s="36"/>
      <c r="J6" s="36"/>
      <c r="K6" s="36"/>
    </row>
    <row r="7" spans="1:11" s="11" customFormat="1" ht="21" customHeight="1">
      <c r="A7" s="79" t="s">
        <v>151</v>
      </c>
      <c r="B7" s="79"/>
      <c r="C7" s="79"/>
      <c r="D7" s="79"/>
      <c r="E7" s="79"/>
      <c r="F7" s="79"/>
      <c r="G7" s="79"/>
      <c r="H7" s="40"/>
      <c r="I7" s="40"/>
      <c r="J7" s="40"/>
      <c r="K7" s="40"/>
    </row>
    <row r="8" spans="1:11" s="11" customFormat="1" ht="15.75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</row>
    <row r="9" spans="1:11" s="11" customFormat="1" ht="13.5" customHeight="1">
      <c r="A9" s="12"/>
      <c r="B9" s="7"/>
      <c r="C9" s="7"/>
      <c r="D9" s="7"/>
      <c r="E9" s="7"/>
      <c r="F9" s="10"/>
      <c r="G9" s="16" t="s">
        <v>90</v>
      </c>
      <c r="H9" s="16"/>
      <c r="I9" s="82"/>
      <c r="J9" s="82"/>
      <c r="K9" s="46"/>
    </row>
    <row r="10" spans="1:11" s="1" customFormat="1" ht="12.75" customHeight="1">
      <c r="A10" s="81" t="s">
        <v>29</v>
      </c>
      <c r="B10" s="84" t="s">
        <v>23</v>
      </c>
      <c r="C10" s="84"/>
      <c r="D10" s="84"/>
      <c r="E10" s="84"/>
      <c r="F10" s="84"/>
      <c r="G10" s="85" t="s">
        <v>109</v>
      </c>
      <c r="H10" s="86"/>
      <c r="I10" s="86"/>
      <c r="J10" s="86"/>
      <c r="K10" s="86"/>
    </row>
    <row r="11" spans="1:11" s="1" customFormat="1" ht="10.5" customHeight="1">
      <c r="A11" s="81"/>
      <c r="B11" s="84" t="s">
        <v>24</v>
      </c>
      <c r="C11" s="83" t="s">
        <v>25</v>
      </c>
      <c r="D11" s="83" t="s">
        <v>26</v>
      </c>
      <c r="E11" s="83" t="s">
        <v>27</v>
      </c>
      <c r="F11" s="83" t="s">
        <v>28</v>
      </c>
      <c r="G11" s="85"/>
      <c r="H11" s="47"/>
      <c r="I11" s="47"/>
      <c r="J11" s="47"/>
      <c r="K11" s="47"/>
    </row>
    <row r="12" spans="1:11" s="2" customFormat="1" ht="12.75">
      <c r="A12" s="81"/>
      <c r="B12" s="84"/>
      <c r="C12" s="83"/>
      <c r="D12" s="83"/>
      <c r="E12" s="83"/>
      <c r="F12" s="83"/>
      <c r="G12" s="85"/>
      <c r="H12" s="18"/>
      <c r="I12" s="18"/>
      <c r="J12" s="18"/>
      <c r="K12" s="18"/>
    </row>
    <row r="13" spans="1:11" s="2" customFormat="1" ht="14.25">
      <c r="A13" s="58" t="s">
        <v>22</v>
      </c>
      <c r="B13" s="59"/>
      <c r="C13" s="59"/>
      <c r="D13" s="59"/>
      <c r="E13" s="59"/>
      <c r="F13" s="59"/>
      <c r="G13" s="60">
        <f>G14</f>
        <v>6816.779</v>
      </c>
      <c r="H13" s="18"/>
      <c r="I13" s="18"/>
      <c r="J13" s="18"/>
      <c r="K13" s="18"/>
    </row>
    <row r="14" spans="1:11" s="24" customFormat="1" ht="12.75">
      <c r="A14" s="21" t="s">
        <v>59</v>
      </c>
      <c r="B14" s="22">
        <v>662</v>
      </c>
      <c r="C14" s="52"/>
      <c r="D14" s="52"/>
      <c r="E14" s="52"/>
      <c r="F14" s="20"/>
      <c r="G14" s="23">
        <f>G15+G31+G44+G61+G39</f>
        <v>6816.779</v>
      </c>
      <c r="H14" s="48"/>
      <c r="I14" s="48"/>
      <c r="J14" s="48"/>
      <c r="K14" s="48"/>
    </row>
    <row r="15" spans="1:11" s="56" customFormat="1" ht="13.5">
      <c r="A15" s="30" t="s">
        <v>9</v>
      </c>
      <c r="B15" s="38" t="s">
        <v>44</v>
      </c>
      <c r="C15" s="52" t="s">
        <v>0</v>
      </c>
      <c r="D15" s="52"/>
      <c r="E15" s="52"/>
      <c r="F15" s="52"/>
      <c r="G15" s="23">
        <f>G16+G23+G27</f>
        <v>3955.25</v>
      </c>
      <c r="H15" s="61"/>
      <c r="I15" s="61"/>
      <c r="J15" s="61"/>
      <c r="K15" s="61"/>
    </row>
    <row r="16" spans="1:11" s="13" customFormat="1" ht="38.25">
      <c r="A16" s="3" t="s">
        <v>20</v>
      </c>
      <c r="B16" s="29" t="s">
        <v>44</v>
      </c>
      <c r="C16" s="4" t="s">
        <v>0</v>
      </c>
      <c r="D16" s="4" t="s">
        <v>3</v>
      </c>
      <c r="E16" s="4"/>
      <c r="F16" s="4"/>
      <c r="G16" s="19">
        <f>G17</f>
        <v>3950.25</v>
      </c>
      <c r="H16" s="63"/>
      <c r="I16" s="63"/>
      <c r="J16" s="63"/>
      <c r="K16" s="63"/>
    </row>
    <row r="17" spans="1:11" s="28" customFormat="1" ht="12.75">
      <c r="A17" s="3" t="s">
        <v>11</v>
      </c>
      <c r="B17" s="29" t="s">
        <v>44</v>
      </c>
      <c r="C17" s="4" t="s">
        <v>0</v>
      </c>
      <c r="D17" s="4" t="s">
        <v>3</v>
      </c>
      <c r="E17" s="4" t="s">
        <v>132</v>
      </c>
      <c r="F17" s="4"/>
      <c r="G17" s="19">
        <f>G18</f>
        <v>3950.25</v>
      </c>
      <c r="H17" s="62"/>
      <c r="I17" s="62"/>
      <c r="J17" s="62"/>
      <c r="K17" s="62"/>
    </row>
    <row r="18" spans="1:11" s="28" customFormat="1" ht="12.75">
      <c r="A18" s="3" t="s">
        <v>13</v>
      </c>
      <c r="B18" s="29" t="s">
        <v>44</v>
      </c>
      <c r="C18" s="4" t="s">
        <v>0</v>
      </c>
      <c r="D18" s="4" t="s">
        <v>3</v>
      </c>
      <c r="E18" s="4" t="s">
        <v>133</v>
      </c>
      <c r="F18" s="4"/>
      <c r="G18" s="19">
        <f>G19+G22+G21+G20</f>
        <v>3950.25</v>
      </c>
      <c r="H18" s="62"/>
      <c r="I18" s="62"/>
      <c r="J18" s="62"/>
      <c r="K18" s="62"/>
    </row>
    <row r="19" spans="1:11" s="28" customFormat="1" ht="12.75">
      <c r="A19" s="3" t="s">
        <v>93</v>
      </c>
      <c r="B19" s="29" t="s">
        <v>44</v>
      </c>
      <c r="C19" s="4" t="s">
        <v>0</v>
      </c>
      <c r="D19" s="4" t="s">
        <v>3</v>
      </c>
      <c r="E19" s="4" t="s">
        <v>133</v>
      </c>
      <c r="F19" s="4" t="s">
        <v>91</v>
      </c>
      <c r="G19" s="19">
        <v>2757.834</v>
      </c>
      <c r="H19" s="62"/>
      <c r="I19" s="62"/>
      <c r="J19" s="62"/>
      <c r="K19" s="62"/>
    </row>
    <row r="20" spans="1:11" s="28" customFormat="1" ht="38.25">
      <c r="A20" s="3" t="s">
        <v>128</v>
      </c>
      <c r="B20" s="29" t="s">
        <v>44</v>
      </c>
      <c r="C20" s="4" t="s">
        <v>0</v>
      </c>
      <c r="D20" s="4" t="s">
        <v>3</v>
      </c>
      <c r="E20" s="4" t="s">
        <v>133</v>
      </c>
      <c r="F20" s="4" t="s">
        <v>126</v>
      </c>
      <c r="G20" s="19">
        <v>832.866</v>
      </c>
      <c r="H20" s="62"/>
      <c r="I20" s="62"/>
      <c r="J20" s="62"/>
      <c r="K20" s="62"/>
    </row>
    <row r="21" spans="1:11" s="28" customFormat="1" ht="25.5">
      <c r="A21" s="3" t="s">
        <v>120</v>
      </c>
      <c r="B21" s="29" t="s">
        <v>44</v>
      </c>
      <c r="C21" s="4" t="s">
        <v>0</v>
      </c>
      <c r="D21" s="4" t="s">
        <v>3</v>
      </c>
      <c r="E21" s="4" t="s">
        <v>133</v>
      </c>
      <c r="F21" s="4" t="s">
        <v>119</v>
      </c>
      <c r="G21" s="19">
        <v>15.55</v>
      </c>
      <c r="H21" s="62"/>
      <c r="I21" s="62"/>
      <c r="J21" s="62"/>
      <c r="K21" s="62"/>
    </row>
    <row r="22" spans="1:11" s="28" customFormat="1" ht="12.75">
      <c r="A22" s="3" t="s">
        <v>94</v>
      </c>
      <c r="B22" s="29" t="s">
        <v>44</v>
      </c>
      <c r="C22" s="4" t="s">
        <v>0</v>
      </c>
      <c r="D22" s="4" t="s">
        <v>3</v>
      </c>
      <c r="E22" s="4" t="s">
        <v>133</v>
      </c>
      <c r="F22" s="4" t="s">
        <v>92</v>
      </c>
      <c r="G22" s="19">
        <v>344</v>
      </c>
      <c r="H22" s="62"/>
      <c r="I22" s="62"/>
      <c r="J22" s="62"/>
      <c r="K22" s="62"/>
    </row>
    <row r="23" spans="1:11" s="28" customFormat="1" ht="12.75" hidden="1">
      <c r="A23" s="3" t="s">
        <v>80</v>
      </c>
      <c r="B23" s="29" t="s">
        <v>42</v>
      </c>
      <c r="C23" s="4" t="s">
        <v>0</v>
      </c>
      <c r="D23" s="4" t="s">
        <v>81</v>
      </c>
      <c r="E23" s="4"/>
      <c r="F23" s="4"/>
      <c r="G23" s="19">
        <f>G24</f>
        <v>0</v>
      </c>
      <c r="H23" s="62"/>
      <c r="I23" s="62"/>
      <c r="J23" s="62"/>
      <c r="K23" s="62"/>
    </row>
    <row r="24" spans="1:11" s="28" customFormat="1" ht="12.75" hidden="1">
      <c r="A24" s="3" t="s">
        <v>82</v>
      </c>
      <c r="B24" s="29" t="s">
        <v>42</v>
      </c>
      <c r="C24" s="4" t="s">
        <v>0</v>
      </c>
      <c r="D24" s="4" t="s">
        <v>81</v>
      </c>
      <c r="E24" s="4" t="s">
        <v>83</v>
      </c>
      <c r="F24" s="4"/>
      <c r="G24" s="19">
        <f>G25</f>
        <v>0</v>
      </c>
      <c r="H24" s="62"/>
      <c r="I24" s="62"/>
      <c r="J24" s="62"/>
      <c r="K24" s="62"/>
    </row>
    <row r="25" spans="1:11" s="28" customFormat="1" ht="12.75" hidden="1">
      <c r="A25" s="3" t="s">
        <v>84</v>
      </c>
      <c r="B25" s="29" t="s">
        <v>42</v>
      </c>
      <c r="C25" s="4" t="s">
        <v>0</v>
      </c>
      <c r="D25" s="4" t="s">
        <v>81</v>
      </c>
      <c r="E25" s="4" t="s">
        <v>85</v>
      </c>
      <c r="F25" s="4"/>
      <c r="G25" s="19">
        <f>G26</f>
        <v>0</v>
      </c>
      <c r="H25" s="62"/>
      <c r="I25" s="62"/>
      <c r="J25" s="62"/>
      <c r="K25" s="62"/>
    </row>
    <row r="26" spans="1:11" s="28" customFormat="1" ht="12.75" hidden="1">
      <c r="A26" s="3" t="s">
        <v>86</v>
      </c>
      <c r="B26" s="29" t="s">
        <v>42</v>
      </c>
      <c r="C26" s="4" t="s">
        <v>0</v>
      </c>
      <c r="D26" s="4" t="s">
        <v>81</v>
      </c>
      <c r="E26" s="4" t="s">
        <v>85</v>
      </c>
      <c r="F26" s="4" t="s">
        <v>87</v>
      </c>
      <c r="G26" s="19"/>
      <c r="H26" s="62"/>
      <c r="I26" s="62"/>
      <c r="J26" s="62"/>
      <c r="K26" s="62"/>
    </row>
    <row r="27" spans="1:11" s="28" customFormat="1" ht="12.75">
      <c r="A27" s="3" t="s">
        <v>88</v>
      </c>
      <c r="B27" s="29" t="s">
        <v>44</v>
      </c>
      <c r="C27" s="4" t="s">
        <v>0</v>
      </c>
      <c r="D27" s="4" t="s">
        <v>95</v>
      </c>
      <c r="E27" s="4"/>
      <c r="F27" s="4"/>
      <c r="G27" s="19">
        <f>G28</f>
        <v>5</v>
      </c>
      <c r="H27" s="62"/>
      <c r="I27" s="62"/>
      <c r="J27" s="62"/>
      <c r="K27" s="62"/>
    </row>
    <row r="28" spans="1:11" s="28" customFormat="1" ht="12.75">
      <c r="A28" s="3" t="s">
        <v>88</v>
      </c>
      <c r="B28" s="29" t="s">
        <v>44</v>
      </c>
      <c r="C28" s="4" t="s">
        <v>0</v>
      </c>
      <c r="D28" s="4" t="s">
        <v>95</v>
      </c>
      <c r="E28" s="4" t="s">
        <v>134</v>
      </c>
      <c r="F28" s="4"/>
      <c r="G28" s="19">
        <f>G29</f>
        <v>5</v>
      </c>
      <c r="H28" s="62"/>
      <c r="I28" s="62"/>
      <c r="J28" s="62"/>
      <c r="K28" s="62"/>
    </row>
    <row r="29" spans="1:11" s="28" customFormat="1" ht="12.75">
      <c r="A29" s="3" t="s">
        <v>89</v>
      </c>
      <c r="B29" s="29" t="s">
        <v>44</v>
      </c>
      <c r="C29" s="4" t="s">
        <v>0</v>
      </c>
      <c r="D29" s="4" t="s">
        <v>95</v>
      </c>
      <c r="E29" s="4" t="s">
        <v>135</v>
      </c>
      <c r="F29" s="4"/>
      <c r="G29" s="19">
        <f>G30</f>
        <v>5</v>
      </c>
      <c r="H29" s="62"/>
      <c r="I29" s="62"/>
      <c r="J29" s="62"/>
      <c r="K29" s="62"/>
    </row>
    <row r="30" spans="1:11" s="28" customFormat="1" ht="12.75">
      <c r="A30" s="3" t="s">
        <v>97</v>
      </c>
      <c r="B30" s="29" t="s">
        <v>44</v>
      </c>
      <c r="C30" s="4" t="s">
        <v>0</v>
      </c>
      <c r="D30" s="4" t="s">
        <v>95</v>
      </c>
      <c r="E30" s="4" t="s">
        <v>135</v>
      </c>
      <c r="F30" s="4" t="s">
        <v>96</v>
      </c>
      <c r="G30" s="19">
        <v>5</v>
      </c>
      <c r="H30" s="62"/>
      <c r="I30" s="62"/>
      <c r="J30" s="62"/>
      <c r="K30" s="62"/>
    </row>
    <row r="31" spans="1:11" s="55" customFormat="1" ht="13.5">
      <c r="A31" s="30" t="s">
        <v>54</v>
      </c>
      <c r="B31" s="38" t="s">
        <v>44</v>
      </c>
      <c r="C31" s="52" t="s">
        <v>5</v>
      </c>
      <c r="D31" s="52"/>
      <c r="E31" s="52"/>
      <c r="F31" s="52"/>
      <c r="G31" s="23">
        <f>G32</f>
        <v>149.397</v>
      </c>
      <c r="H31" s="61"/>
      <c r="I31" s="61"/>
      <c r="J31" s="61"/>
      <c r="K31" s="61"/>
    </row>
    <row r="32" spans="1:11" s="28" customFormat="1" ht="12.75">
      <c r="A32" s="3" t="s">
        <v>55</v>
      </c>
      <c r="B32" s="29" t="s">
        <v>44</v>
      </c>
      <c r="C32" s="4" t="s">
        <v>5</v>
      </c>
      <c r="D32" s="4" t="s">
        <v>1</v>
      </c>
      <c r="E32" s="4"/>
      <c r="F32" s="4"/>
      <c r="G32" s="19">
        <f>G33</f>
        <v>149.397</v>
      </c>
      <c r="H32" s="62"/>
      <c r="I32" s="62"/>
      <c r="J32" s="62"/>
      <c r="K32" s="62"/>
    </row>
    <row r="33" spans="1:11" s="28" customFormat="1" ht="12.75">
      <c r="A33" s="3" t="s">
        <v>11</v>
      </c>
      <c r="B33" s="29" t="s">
        <v>44</v>
      </c>
      <c r="C33" s="4" t="s">
        <v>5</v>
      </c>
      <c r="D33" s="4" t="s">
        <v>1</v>
      </c>
      <c r="E33" s="4" t="s">
        <v>136</v>
      </c>
      <c r="F33" s="4"/>
      <c r="G33" s="19">
        <f>G34</f>
        <v>149.397</v>
      </c>
      <c r="H33" s="62"/>
      <c r="I33" s="62"/>
      <c r="J33" s="62"/>
      <c r="K33" s="62"/>
    </row>
    <row r="34" spans="1:11" s="28" customFormat="1" ht="25.5">
      <c r="A34" s="3" t="s">
        <v>56</v>
      </c>
      <c r="B34" s="29" t="s">
        <v>44</v>
      </c>
      <c r="C34" s="4" t="s">
        <v>5</v>
      </c>
      <c r="D34" s="4" t="s">
        <v>1</v>
      </c>
      <c r="E34" s="4" t="s">
        <v>137</v>
      </c>
      <c r="F34" s="4"/>
      <c r="G34" s="19">
        <f>G35+G38+G37+G36</f>
        <v>149.397</v>
      </c>
      <c r="H34" s="62"/>
      <c r="I34" s="62"/>
      <c r="J34" s="62"/>
      <c r="K34" s="62"/>
    </row>
    <row r="35" spans="1:11" s="28" customFormat="1" ht="12.75">
      <c r="A35" s="3" t="s">
        <v>93</v>
      </c>
      <c r="B35" s="29" t="s">
        <v>44</v>
      </c>
      <c r="C35" s="4" t="s">
        <v>5</v>
      </c>
      <c r="D35" s="4" t="s">
        <v>1</v>
      </c>
      <c r="E35" s="4" t="s">
        <v>137</v>
      </c>
      <c r="F35" s="4" t="s">
        <v>91</v>
      </c>
      <c r="G35" s="19">
        <v>103.364</v>
      </c>
      <c r="H35" s="62"/>
      <c r="I35" s="62"/>
      <c r="J35" s="62"/>
      <c r="K35" s="62"/>
    </row>
    <row r="36" spans="1:11" s="28" customFormat="1" ht="38.25">
      <c r="A36" s="3" t="s">
        <v>129</v>
      </c>
      <c r="B36" s="29" t="s">
        <v>44</v>
      </c>
      <c r="C36" s="4" t="s">
        <v>5</v>
      </c>
      <c r="D36" s="4" t="s">
        <v>1</v>
      </c>
      <c r="E36" s="4" t="s">
        <v>137</v>
      </c>
      <c r="F36" s="4" t="s">
        <v>126</v>
      </c>
      <c r="G36" s="19">
        <v>31.216</v>
      </c>
      <c r="H36" s="62"/>
      <c r="I36" s="62"/>
      <c r="J36" s="62"/>
      <c r="K36" s="62"/>
    </row>
    <row r="37" spans="1:11" s="28" customFormat="1" ht="25.5">
      <c r="A37" s="3" t="s">
        <v>120</v>
      </c>
      <c r="B37" s="29" t="s">
        <v>44</v>
      </c>
      <c r="C37" s="4" t="s">
        <v>5</v>
      </c>
      <c r="D37" s="4" t="s">
        <v>1</v>
      </c>
      <c r="E37" s="4" t="s">
        <v>137</v>
      </c>
      <c r="F37" s="4" t="s">
        <v>119</v>
      </c>
      <c r="G37" s="19">
        <v>5.086</v>
      </c>
      <c r="H37" s="62"/>
      <c r="I37" s="62"/>
      <c r="J37" s="62"/>
      <c r="K37" s="62"/>
    </row>
    <row r="38" spans="1:11" s="28" customFormat="1" ht="12.75">
      <c r="A38" s="3" t="s">
        <v>94</v>
      </c>
      <c r="B38" s="29" t="s">
        <v>44</v>
      </c>
      <c r="C38" s="4" t="s">
        <v>5</v>
      </c>
      <c r="D38" s="4" t="s">
        <v>1</v>
      </c>
      <c r="E38" s="4" t="s">
        <v>137</v>
      </c>
      <c r="F38" s="4" t="s">
        <v>92</v>
      </c>
      <c r="G38" s="19">
        <v>9.731</v>
      </c>
      <c r="H38" s="62"/>
      <c r="I38" s="62"/>
      <c r="J38" s="62"/>
      <c r="K38" s="62"/>
    </row>
    <row r="39" spans="1:11" s="55" customFormat="1" ht="13.5">
      <c r="A39" s="30" t="s">
        <v>125</v>
      </c>
      <c r="B39" s="38" t="s">
        <v>44</v>
      </c>
      <c r="C39" s="52" t="s">
        <v>1</v>
      </c>
      <c r="D39" s="52"/>
      <c r="E39" s="52"/>
      <c r="F39" s="52"/>
      <c r="G39" s="23">
        <f>G40</f>
        <v>5</v>
      </c>
      <c r="H39" s="61"/>
      <c r="I39" s="61"/>
      <c r="J39" s="61"/>
      <c r="K39" s="61"/>
    </row>
    <row r="40" spans="1:11" s="28" customFormat="1" ht="25.5">
      <c r="A40" s="3" t="s">
        <v>122</v>
      </c>
      <c r="B40" s="29" t="s">
        <v>44</v>
      </c>
      <c r="C40" s="4" t="s">
        <v>1</v>
      </c>
      <c r="D40" s="4" t="s">
        <v>121</v>
      </c>
      <c r="E40" s="4"/>
      <c r="F40" s="4"/>
      <c r="G40" s="19">
        <f>G41</f>
        <v>5</v>
      </c>
      <c r="H40" s="62"/>
      <c r="I40" s="62"/>
      <c r="J40" s="62"/>
      <c r="K40" s="62"/>
    </row>
    <row r="41" spans="1:11" s="28" customFormat="1" ht="25.5">
      <c r="A41" s="3" t="s">
        <v>123</v>
      </c>
      <c r="B41" s="29" t="s">
        <v>44</v>
      </c>
      <c r="C41" s="4" t="s">
        <v>1</v>
      </c>
      <c r="D41" s="4" t="s">
        <v>121</v>
      </c>
      <c r="E41" s="4" t="s">
        <v>138</v>
      </c>
      <c r="F41" s="4"/>
      <c r="G41" s="19">
        <f>G42</f>
        <v>5</v>
      </c>
      <c r="H41" s="62"/>
      <c r="I41" s="62"/>
      <c r="J41" s="62"/>
      <c r="K41" s="62"/>
    </row>
    <row r="42" spans="1:11" s="28" customFormat="1" ht="25.5">
      <c r="A42" s="3" t="s">
        <v>124</v>
      </c>
      <c r="B42" s="29" t="s">
        <v>44</v>
      </c>
      <c r="C42" s="4" t="s">
        <v>1</v>
      </c>
      <c r="D42" s="4" t="s">
        <v>121</v>
      </c>
      <c r="E42" s="4" t="s">
        <v>139</v>
      </c>
      <c r="F42" s="4"/>
      <c r="G42" s="19">
        <f>G43</f>
        <v>5</v>
      </c>
      <c r="H42" s="62"/>
      <c r="I42" s="62"/>
      <c r="J42" s="62"/>
      <c r="K42" s="62"/>
    </row>
    <row r="43" spans="1:11" s="28" customFormat="1" ht="12.75">
      <c r="A43" s="3" t="s">
        <v>88</v>
      </c>
      <c r="B43" s="29" t="s">
        <v>44</v>
      </c>
      <c r="C43" s="4" t="s">
        <v>1</v>
      </c>
      <c r="D43" s="4" t="s">
        <v>121</v>
      </c>
      <c r="E43" s="4" t="s">
        <v>139</v>
      </c>
      <c r="F43" s="4" t="s">
        <v>96</v>
      </c>
      <c r="G43" s="19">
        <v>5</v>
      </c>
      <c r="H43" s="62"/>
      <c r="I43" s="62"/>
      <c r="J43" s="62"/>
      <c r="K43" s="62"/>
    </row>
    <row r="44" spans="1:11" s="51" customFormat="1" ht="12.75">
      <c r="A44" s="30" t="s">
        <v>7</v>
      </c>
      <c r="B44" s="38" t="s">
        <v>44</v>
      </c>
      <c r="C44" s="52" t="s">
        <v>4</v>
      </c>
      <c r="D44" s="52"/>
      <c r="E44" s="53"/>
      <c r="F44" s="52"/>
      <c r="G44" s="23">
        <f>G45+G51</f>
        <v>1192.5</v>
      </c>
      <c r="H44" s="64"/>
      <c r="I44" s="64"/>
      <c r="J44" s="64"/>
      <c r="K44" s="64"/>
    </row>
    <row r="45" spans="1:11" s="13" customFormat="1" ht="12.75" hidden="1">
      <c r="A45" s="3" t="s">
        <v>2</v>
      </c>
      <c r="B45" s="29" t="s">
        <v>44</v>
      </c>
      <c r="C45" s="4" t="s">
        <v>4</v>
      </c>
      <c r="D45" s="4" t="s">
        <v>0</v>
      </c>
      <c r="E45" s="14"/>
      <c r="F45" s="4"/>
      <c r="G45" s="19">
        <f>G46</f>
        <v>0</v>
      </c>
      <c r="H45" s="62"/>
      <c r="I45" s="62"/>
      <c r="J45" s="62"/>
      <c r="K45" s="62"/>
    </row>
    <row r="46" spans="1:11" s="13" customFormat="1" ht="12.75" hidden="1">
      <c r="A46" s="3" t="s">
        <v>10</v>
      </c>
      <c r="B46" s="65">
        <v>662</v>
      </c>
      <c r="C46" s="4" t="s">
        <v>4</v>
      </c>
      <c r="D46" s="4" t="s">
        <v>0</v>
      </c>
      <c r="E46" s="14" t="s">
        <v>8</v>
      </c>
      <c r="F46" s="4"/>
      <c r="G46" s="19">
        <f>G47+G49</f>
        <v>0</v>
      </c>
      <c r="H46" s="49"/>
      <c r="I46" s="49"/>
      <c r="J46" s="49"/>
      <c r="K46" s="49"/>
    </row>
    <row r="47" spans="1:11" s="13" customFormat="1" ht="25.5" hidden="1">
      <c r="A47" s="3" t="s">
        <v>31</v>
      </c>
      <c r="B47" s="65">
        <v>662</v>
      </c>
      <c r="C47" s="4" t="s">
        <v>4</v>
      </c>
      <c r="D47" s="4" t="s">
        <v>0</v>
      </c>
      <c r="E47" s="14" t="s">
        <v>30</v>
      </c>
      <c r="F47" s="4"/>
      <c r="G47" s="19">
        <f>G48</f>
        <v>0</v>
      </c>
      <c r="H47" s="49"/>
      <c r="I47" s="49"/>
      <c r="J47" s="49"/>
      <c r="K47" s="49"/>
    </row>
    <row r="48" spans="1:11" s="13" customFormat="1" ht="12.75" hidden="1">
      <c r="A48" s="3" t="s">
        <v>94</v>
      </c>
      <c r="B48" s="65">
        <v>662</v>
      </c>
      <c r="C48" s="4" t="s">
        <v>4</v>
      </c>
      <c r="D48" s="4" t="s">
        <v>0</v>
      </c>
      <c r="E48" s="14" t="s">
        <v>30</v>
      </c>
      <c r="F48" s="4" t="s">
        <v>92</v>
      </c>
      <c r="G48" s="19"/>
      <c r="H48" s="49"/>
      <c r="I48" s="49"/>
      <c r="J48" s="49"/>
      <c r="K48" s="49"/>
    </row>
    <row r="49" spans="1:11" s="13" customFormat="1" ht="12.75" hidden="1">
      <c r="A49" s="3" t="s">
        <v>33</v>
      </c>
      <c r="B49" s="65">
        <v>662</v>
      </c>
      <c r="C49" s="4" t="s">
        <v>4</v>
      </c>
      <c r="D49" s="4" t="s">
        <v>0</v>
      </c>
      <c r="E49" s="14" t="s">
        <v>32</v>
      </c>
      <c r="F49" s="4"/>
      <c r="G49" s="19">
        <f>G50</f>
        <v>0</v>
      </c>
      <c r="H49" s="49"/>
      <c r="I49" s="49"/>
      <c r="J49" s="49"/>
      <c r="K49" s="49"/>
    </row>
    <row r="50" spans="1:11" s="13" customFormat="1" ht="12.75" hidden="1">
      <c r="A50" s="3" t="s">
        <v>94</v>
      </c>
      <c r="B50" s="65">
        <v>662</v>
      </c>
      <c r="C50" s="4" t="s">
        <v>4</v>
      </c>
      <c r="D50" s="4" t="s">
        <v>0</v>
      </c>
      <c r="E50" s="14" t="s">
        <v>32</v>
      </c>
      <c r="F50" s="4" t="s">
        <v>92</v>
      </c>
      <c r="G50" s="19"/>
      <c r="H50" s="49"/>
      <c r="I50" s="49"/>
      <c r="J50" s="49"/>
      <c r="K50" s="49"/>
    </row>
    <row r="51" spans="1:11" s="13" customFormat="1" ht="12.75">
      <c r="A51" s="3" t="s">
        <v>41</v>
      </c>
      <c r="B51" s="65">
        <v>662</v>
      </c>
      <c r="C51" s="4" t="s">
        <v>4</v>
      </c>
      <c r="D51" s="4" t="s">
        <v>1</v>
      </c>
      <c r="E51" s="14"/>
      <c r="F51" s="4"/>
      <c r="G51" s="19">
        <f>G52</f>
        <v>1192.5</v>
      </c>
      <c r="H51" s="49"/>
      <c r="I51" s="49"/>
      <c r="J51" s="49"/>
      <c r="K51" s="49"/>
    </row>
    <row r="52" spans="1:11" s="13" customFormat="1" ht="12.75">
      <c r="A52" s="3" t="s">
        <v>41</v>
      </c>
      <c r="B52" s="65">
        <v>662</v>
      </c>
      <c r="C52" s="4" t="s">
        <v>4</v>
      </c>
      <c r="D52" s="4" t="s">
        <v>1</v>
      </c>
      <c r="E52" s="4" t="s">
        <v>142</v>
      </c>
      <c r="F52" s="4"/>
      <c r="G52" s="19">
        <f>G53+G55+G57+G59</f>
        <v>1192.5</v>
      </c>
      <c r="H52" s="49"/>
      <c r="I52" s="49"/>
      <c r="J52" s="49"/>
      <c r="K52" s="49"/>
    </row>
    <row r="53" spans="1:11" s="13" customFormat="1" ht="12.75">
      <c r="A53" s="54" t="s">
        <v>34</v>
      </c>
      <c r="B53" s="65">
        <v>662</v>
      </c>
      <c r="C53" s="4" t="s">
        <v>4</v>
      </c>
      <c r="D53" s="4" t="s">
        <v>1</v>
      </c>
      <c r="E53" s="4" t="s">
        <v>143</v>
      </c>
      <c r="F53" s="4"/>
      <c r="G53" s="19">
        <f>G54</f>
        <v>592.5</v>
      </c>
      <c r="H53" s="49"/>
      <c r="I53" s="49"/>
      <c r="J53" s="49"/>
      <c r="K53" s="49"/>
    </row>
    <row r="54" spans="1:11" s="13" customFormat="1" ht="12.75">
      <c r="A54" s="3" t="s">
        <v>94</v>
      </c>
      <c r="B54" s="65">
        <v>662</v>
      </c>
      <c r="C54" s="4" t="s">
        <v>4</v>
      </c>
      <c r="D54" s="4" t="s">
        <v>1</v>
      </c>
      <c r="E54" s="4" t="s">
        <v>143</v>
      </c>
      <c r="F54" s="4" t="s">
        <v>92</v>
      </c>
      <c r="G54" s="19">
        <v>592.5</v>
      </c>
      <c r="H54" s="49"/>
      <c r="I54" s="49"/>
      <c r="J54" s="49"/>
      <c r="K54" s="49"/>
    </row>
    <row r="55" spans="1:11" s="13" customFormat="1" ht="12.75" hidden="1">
      <c r="A55" s="54" t="s">
        <v>36</v>
      </c>
      <c r="B55" s="65">
        <v>662</v>
      </c>
      <c r="C55" s="4" t="s">
        <v>4</v>
      </c>
      <c r="D55" s="4" t="s">
        <v>1</v>
      </c>
      <c r="E55" s="14" t="s">
        <v>35</v>
      </c>
      <c r="F55" s="4"/>
      <c r="G55" s="19">
        <f>G56</f>
        <v>0</v>
      </c>
      <c r="H55" s="49"/>
      <c r="I55" s="49"/>
      <c r="J55" s="49"/>
      <c r="K55" s="49"/>
    </row>
    <row r="56" spans="1:11" s="13" customFormat="1" ht="12.75" hidden="1">
      <c r="A56" s="3" t="s">
        <v>94</v>
      </c>
      <c r="B56" s="65">
        <v>662</v>
      </c>
      <c r="C56" s="4" t="s">
        <v>4</v>
      </c>
      <c r="D56" s="4" t="s">
        <v>1</v>
      </c>
      <c r="E56" s="14" t="s">
        <v>35</v>
      </c>
      <c r="F56" s="4" t="s">
        <v>92</v>
      </c>
      <c r="G56" s="19"/>
      <c r="H56" s="49"/>
      <c r="I56" s="49"/>
      <c r="J56" s="49"/>
      <c r="K56" s="49"/>
    </row>
    <row r="57" spans="1:11" s="13" customFormat="1" ht="12.75">
      <c r="A57" s="54" t="s">
        <v>37</v>
      </c>
      <c r="B57" s="65">
        <v>662</v>
      </c>
      <c r="C57" s="4" t="s">
        <v>4</v>
      </c>
      <c r="D57" s="4" t="s">
        <v>1</v>
      </c>
      <c r="E57" s="4" t="s">
        <v>146</v>
      </c>
      <c r="F57" s="4"/>
      <c r="G57" s="19">
        <f>G58</f>
        <v>358.4</v>
      </c>
      <c r="H57" s="49"/>
      <c r="I57" s="49"/>
      <c r="J57" s="49"/>
      <c r="K57" s="49"/>
    </row>
    <row r="58" spans="1:11" s="13" customFormat="1" ht="12.75">
      <c r="A58" s="3" t="s">
        <v>94</v>
      </c>
      <c r="B58" s="65">
        <v>662</v>
      </c>
      <c r="C58" s="4" t="s">
        <v>4</v>
      </c>
      <c r="D58" s="4" t="s">
        <v>1</v>
      </c>
      <c r="E58" s="4" t="s">
        <v>146</v>
      </c>
      <c r="F58" s="4" t="s">
        <v>92</v>
      </c>
      <c r="G58" s="19">
        <v>358.4</v>
      </c>
      <c r="H58" s="49"/>
      <c r="I58" s="49"/>
      <c r="J58" s="49"/>
      <c r="K58" s="49"/>
    </row>
    <row r="59" spans="1:11" s="13" customFormat="1" ht="24" customHeight="1">
      <c r="A59" s="54" t="s">
        <v>38</v>
      </c>
      <c r="B59" s="65">
        <v>662</v>
      </c>
      <c r="C59" s="4" t="s">
        <v>4</v>
      </c>
      <c r="D59" s="4" t="s">
        <v>1</v>
      </c>
      <c r="E59" s="4" t="s">
        <v>147</v>
      </c>
      <c r="F59" s="4"/>
      <c r="G59" s="19">
        <f>G60</f>
        <v>241.6</v>
      </c>
      <c r="H59" s="49"/>
      <c r="I59" s="49"/>
      <c r="J59" s="49"/>
      <c r="K59" s="49"/>
    </row>
    <row r="60" spans="1:11" s="13" customFormat="1" ht="24" customHeight="1">
      <c r="A60" s="3" t="s">
        <v>94</v>
      </c>
      <c r="B60" s="65">
        <v>662</v>
      </c>
      <c r="C60" s="4" t="s">
        <v>4</v>
      </c>
      <c r="D60" s="4" t="s">
        <v>1</v>
      </c>
      <c r="E60" s="4" t="s">
        <v>147</v>
      </c>
      <c r="F60" s="4" t="s">
        <v>92</v>
      </c>
      <c r="G60" s="19">
        <v>241.6</v>
      </c>
      <c r="H60" s="49"/>
      <c r="I60" s="49"/>
      <c r="J60" s="49"/>
      <c r="K60" s="49"/>
    </row>
    <row r="61" spans="1:11" s="51" customFormat="1" ht="12.75">
      <c r="A61" s="30" t="s">
        <v>14</v>
      </c>
      <c r="B61" s="38" t="s">
        <v>44</v>
      </c>
      <c r="C61" s="52" t="s">
        <v>6</v>
      </c>
      <c r="D61" s="52"/>
      <c r="E61" s="52"/>
      <c r="F61" s="52"/>
      <c r="G61" s="23">
        <f>G62</f>
        <v>1514.632</v>
      </c>
      <c r="H61" s="64"/>
      <c r="I61" s="64"/>
      <c r="J61" s="64"/>
      <c r="K61" s="64"/>
    </row>
    <row r="62" spans="1:11" s="13" customFormat="1" ht="12.75">
      <c r="A62" s="3" t="s">
        <v>15</v>
      </c>
      <c r="B62" s="29" t="s">
        <v>44</v>
      </c>
      <c r="C62" s="4" t="s">
        <v>6</v>
      </c>
      <c r="D62" s="4" t="s">
        <v>0</v>
      </c>
      <c r="E62" s="4"/>
      <c r="F62" s="4"/>
      <c r="G62" s="19">
        <f>G63+G70</f>
        <v>1514.632</v>
      </c>
      <c r="H62" s="66"/>
      <c r="I62" s="66"/>
      <c r="J62" s="66"/>
      <c r="K62" s="66"/>
    </row>
    <row r="63" spans="1:11" s="13" customFormat="1" ht="24.75" customHeight="1" hidden="1">
      <c r="A63" s="3" t="s">
        <v>16</v>
      </c>
      <c r="B63" s="29" t="s">
        <v>44</v>
      </c>
      <c r="C63" s="4" t="s">
        <v>6</v>
      </c>
      <c r="D63" s="4" t="s">
        <v>0</v>
      </c>
      <c r="E63" s="4" t="s">
        <v>140</v>
      </c>
      <c r="F63" s="4"/>
      <c r="G63" s="19">
        <f>G64</f>
        <v>0</v>
      </c>
      <c r="H63" s="49"/>
      <c r="I63" s="49"/>
      <c r="J63" s="49"/>
      <c r="K63" s="49"/>
    </row>
    <row r="64" spans="1:11" s="13" customFormat="1" ht="12.75" hidden="1">
      <c r="A64" s="3" t="s">
        <v>12</v>
      </c>
      <c r="B64" s="29" t="s">
        <v>44</v>
      </c>
      <c r="C64" s="4" t="s">
        <v>6</v>
      </c>
      <c r="D64" s="4" t="s">
        <v>0</v>
      </c>
      <c r="E64" s="4" t="s">
        <v>148</v>
      </c>
      <c r="F64" s="4"/>
      <c r="G64" s="19">
        <f>G65+G66+G69+G68+G67</f>
        <v>0</v>
      </c>
      <c r="H64" s="62"/>
      <c r="I64" s="62"/>
      <c r="J64" s="62"/>
      <c r="K64" s="62"/>
    </row>
    <row r="65" spans="1:11" s="13" customFormat="1" ht="12.75" hidden="1">
      <c r="A65" s="3" t="s">
        <v>93</v>
      </c>
      <c r="B65" s="29" t="s">
        <v>44</v>
      </c>
      <c r="C65" s="4" t="s">
        <v>6</v>
      </c>
      <c r="D65" s="4" t="s">
        <v>0</v>
      </c>
      <c r="E65" s="4" t="s">
        <v>148</v>
      </c>
      <c r="F65" s="4" t="s">
        <v>98</v>
      </c>
      <c r="G65" s="19">
        <v>0</v>
      </c>
      <c r="H65" s="62"/>
      <c r="I65" s="62"/>
      <c r="J65" s="62"/>
      <c r="K65" s="62"/>
    </row>
    <row r="66" spans="1:11" s="13" customFormat="1" ht="12.75" hidden="1">
      <c r="A66" s="3" t="s">
        <v>107</v>
      </c>
      <c r="B66" s="29" t="s">
        <v>44</v>
      </c>
      <c r="C66" s="4" t="s">
        <v>6</v>
      </c>
      <c r="D66" s="4" t="s">
        <v>0</v>
      </c>
      <c r="E66" s="4" t="s">
        <v>148</v>
      </c>
      <c r="F66" s="4" t="s">
        <v>106</v>
      </c>
      <c r="G66" s="19">
        <v>0</v>
      </c>
      <c r="H66" s="62"/>
      <c r="I66" s="62"/>
      <c r="J66" s="62"/>
      <c r="K66" s="62"/>
    </row>
    <row r="67" spans="1:11" s="13" customFormat="1" ht="38.25" hidden="1">
      <c r="A67" s="3" t="s">
        <v>129</v>
      </c>
      <c r="B67" s="29" t="s">
        <v>44</v>
      </c>
      <c r="C67" s="4" t="s">
        <v>6</v>
      </c>
      <c r="D67" s="4" t="s">
        <v>0</v>
      </c>
      <c r="E67" s="4" t="s">
        <v>148</v>
      </c>
      <c r="F67" s="4" t="s">
        <v>127</v>
      </c>
      <c r="G67" s="19">
        <v>0</v>
      </c>
      <c r="H67" s="62"/>
      <c r="I67" s="62"/>
      <c r="J67" s="62"/>
      <c r="K67" s="62"/>
    </row>
    <row r="68" spans="1:11" s="13" customFormat="1" ht="25.5" hidden="1">
      <c r="A68" s="3" t="s">
        <v>120</v>
      </c>
      <c r="B68" s="29" t="s">
        <v>44</v>
      </c>
      <c r="C68" s="4" t="s">
        <v>6</v>
      </c>
      <c r="D68" s="4" t="s">
        <v>0</v>
      </c>
      <c r="E68" s="4" t="s">
        <v>148</v>
      </c>
      <c r="F68" s="4" t="s">
        <v>119</v>
      </c>
      <c r="G68" s="19">
        <v>0</v>
      </c>
      <c r="H68" s="62"/>
      <c r="I68" s="62"/>
      <c r="J68" s="62"/>
      <c r="K68" s="62"/>
    </row>
    <row r="69" spans="1:11" s="13" customFormat="1" ht="12.75" hidden="1">
      <c r="A69" s="3" t="s">
        <v>108</v>
      </c>
      <c r="B69" s="29" t="s">
        <v>44</v>
      </c>
      <c r="C69" s="4" t="s">
        <v>6</v>
      </c>
      <c r="D69" s="4" t="s">
        <v>0</v>
      </c>
      <c r="E69" s="4" t="s">
        <v>148</v>
      </c>
      <c r="F69" s="4" t="s">
        <v>92</v>
      </c>
      <c r="G69" s="19">
        <v>0</v>
      </c>
      <c r="H69" s="62"/>
      <c r="I69" s="62"/>
      <c r="J69" s="62"/>
      <c r="K69" s="62"/>
    </row>
    <row r="70" spans="1:11" s="13" customFormat="1" ht="38.25">
      <c r="A70" s="3" t="s">
        <v>158</v>
      </c>
      <c r="B70" s="29" t="s">
        <v>42</v>
      </c>
      <c r="C70" s="4" t="s">
        <v>6</v>
      </c>
      <c r="D70" s="4" t="s">
        <v>0</v>
      </c>
      <c r="E70" s="4" t="s">
        <v>156</v>
      </c>
      <c r="F70" s="4"/>
      <c r="G70" s="19">
        <f>G71</f>
        <v>1514.632</v>
      </c>
      <c r="H70" s="49"/>
      <c r="I70" s="49"/>
      <c r="J70" s="49"/>
      <c r="K70" s="49"/>
    </row>
    <row r="71" spans="1:11" s="13" customFormat="1" ht="38.25">
      <c r="A71" s="3" t="s">
        <v>158</v>
      </c>
      <c r="B71" s="29" t="s">
        <v>42</v>
      </c>
      <c r="C71" s="4" t="s">
        <v>6</v>
      </c>
      <c r="D71" s="4" t="s">
        <v>0</v>
      </c>
      <c r="E71" s="4" t="s">
        <v>156</v>
      </c>
      <c r="F71" s="4" t="s">
        <v>157</v>
      </c>
      <c r="G71" s="19">
        <v>1514.632</v>
      </c>
      <c r="H71" s="62"/>
      <c r="I71" s="62"/>
      <c r="J71" s="62"/>
      <c r="K71" s="62"/>
    </row>
    <row r="72" spans="1:11" s="13" customFormat="1" ht="12.75" hidden="1">
      <c r="A72" s="54"/>
      <c r="B72" s="71"/>
      <c r="C72" s="67"/>
      <c r="D72" s="67"/>
      <c r="E72" s="67"/>
      <c r="F72" s="67"/>
      <c r="G72" s="68"/>
      <c r="H72" s="62"/>
      <c r="I72" s="62"/>
      <c r="J72" s="62"/>
      <c r="K72" s="62"/>
    </row>
    <row r="73" spans="1:11" s="13" customFormat="1" ht="12.75" hidden="1">
      <c r="A73" s="54"/>
      <c r="B73" s="71"/>
      <c r="C73" s="67"/>
      <c r="D73" s="67"/>
      <c r="E73" s="67"/>
      <c r="F73" s="67"/>
      <c r="G73" s="68"/>
      <c r="H73" s="62"/>
      <c r="I73" s="62"/>
      <c r="J73" s="62"/>
      <c r="K73" s="62"/>
    </row>
    <row r="74" spans="1:11" s="13" customFormat="1" ht="12.75" hidden="1">
      <c r="A74" s="54"/>
      <c r="B74" s="71"/>
      <c r="C74" s="67"/>
      <c r="D74" s="67"/>
      <c r="E74" s="67"/>
      <c r="F74" s="67"/>
      <c r="G74" s="68"/>
      <c r="H74" s="62"/>
      <c r="I74" s="62"/>
      <c r="J74" s="62"/>
      <c r="K74" s="62"/>
    </row>
    <row r="75" spans="1:13" s="33" customFormat="1" ht="13.5" thickBot="1">
      <c r="A75" s="8" t="s">
        <v>21</v>
      </c>
      <c r="B75" s="31"/>
      <c r="C75" s="69"/>
      <c r="D75" s="69"/>
      <c r="E75" s="70"/>
      <c r="F75" s="69"/>
      <c r="G75" s="25">
        <f>G13</f>
        <v>6816.779</v>
      </c>
      <c r="H75" s="48"/>
      <c r="I75" s="48"/>
      <c r="J75" s="48"/>
      <c r="K75" s="48"/>
      <c r="M75" s="32"/>
    </row>
    <row r="77" spans="1:12" s="5" customFormat="1" ht="17.25">
      <c r="A77" s="9"/>
      <c r="G77" s="26"/>
      <c r="H77" s="27"/>
      <c r="I77" s="27"/>
      <c r="J77" s="17"/>
      <c r="K77" s="17"/>
      <c r="L77" s="39"/>
    </row>
    <row r="78" ht="12.75">
      <c r="L78" s="37"/>
    </row>
    <row r="79" ht="12.75">
      <c r="G79" s="37"/>
    </row>
  </sheetData>
  <sheetProtection formatColumns="0" autoFilter="0"/>
  <mergeCells count="15"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  <mergeCell ref="A10:A12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Normal="90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57.625" style="6" customWidth="1"/>
    <col min="2" max="2" width="5.25390625" style="0" customWidth="1"/>
    <col min="3" max="3" width="6.25390625" style="0" customWidth="1"/>
    <col min="4" max="4" width="6.00390625" style="0" customWidth="1"/>
    <col min="5" max="5" width="10.75390625" style="0" customWidth="1"/>
    <col min="6" max="6" width="5.625" style="0" customWidth="1"/>
    <col min="7" max="7" width="11.875" style="15" customWidth="1"/>
    <col min="8" max="8" width="13.25390625" style="15" customWidth="1"/>
    <col min="9" max="9" width="12.875" style="15" customWidth="1"/>
    <col min="10" max="10" width="13.00390625" style="15" customWidth="1"/>
    <col min="11" max="11" width="12.625" style="15" customWidth="1"/>
    <col min="12" max="12" width="11.625" style="0" bestFit="1" customWidth="1"/>
    <col min="13" max="13" width="14.625" style="0" customWidth="1"/>
  </cols>
  <sheetData>
    <row r="1" spans="1:11" s="72" customFormat="1" ht="15.75">
      <c r="A1" s="80" t="s">
        <v>104</v>
      </c>
      <c r="B1" s="80"/>
      <c r="C1" s="80"/>
      <c r="D1" s="80"/>
      <c r="E1" s="80"/>
      <c r="F1" s="80"/>
      <c r="G1" s="80"/>
      <c r="H1" s="43"/>
      <c r="I1" s="43"/>
      <c r="J1" s="43"/>
      <c r="K1" s="43"/>
    </row>
    <row r="2" spans="1:11" s="72" customFormat="1" ht="15.75" customHeight="1">
      <c r="A2" s="80" t="s">
        <v>68</v>
      </c>
      <c r="B2" s="80"/>
      <c r="C2" s="80"/>
      <c r="D2" s="80"/>
      <c r="E2" s="80"/>
      <c r="F2" s="80"/>
      <c r="G2" s="80"/>
      <c r="H2" s="34"/>
      <c r="I2" s="34"/>
      <c r="J2" s="34"/>
      <c r="K2" s="34"/>
    </row>
    <row r="3" spans="1:11" s="72" customFormat="1" ht="15.75">
      <c r="A3" s="80" t="s">
        <v>161</v>
      </c>
      <c r="B3" s="80"/>
      <c r="C3" s="80"/>
      <c r="D3" s="80"/>
      <c r="E3" s="80"/>
      <c r="F3" s="80"/>
      <c r="G3" s="80"/>
      <c r="H3" s="44"/>
      <c r="I3" s="44"/>
      <c r="J3" s="44"/>
      <c r="K3" s="44"/>
    </row>
    <row r="4" spans="1:11" s="72" customFormat="1" ht="15.75">
      <c r="A4" s="80" t="s">
        <v>171</v>
      </c>
      <c r="B4" s="80"/>
      <c r="C4" s="80"/>
      <c r="D4" s="80"/>
      <c r="E4" s="80"/>
      <c r="F4" s="80"/>
      <c r="G4" s="80"/>
      <c r="H4" s="35"/>
      <c r="I4" s="36"/>
      <c r="J4" s="36"/>
      <c r="K4" s="36"/>
    </row>
    <row r="5" spans="1:11" s="72" customFormat="1" ht="15.75">
      <c r="A5" s="50"/>
      <c r="B5" s="50"/>
      <c r="C5" s="50"/>
      <c r="D5" s="50"/>
      <c r="E5" s="45"/>
      <c r="F5" s="45"/>
      <c r="G5" s="45"/>
      <c r="H5" s="35"/>
      <c r="I5" s="36"/>
      <c r="J5" s="36"/>
      <c r="K5" s="36"/>
    </row>
    <row r="6" spans="1:11" s="72" customFormat="1" ht="12" customHeight="1">
      <c r="A6" s="50"/>
      <c r="B6" s="50"/>
      <c r="C6" s="50"/>
      <c r="D6" s="50"/>
      <c r="E6" s="45"/>
      <c r="F6" s="45"/>
      <c r="G6" s="45"/>
      <c r="H6" s="35"/>
      <c r="I6" s="36"/>
      <c r="J6" s="36"/>
      <c r="K6" s="36"/>
    </row>
    <row r="7" spans="1:11" s="72" customFormat="1" ht="21" customHeight="1">
      <c r="A7" s="79" t="s">
        <v>170</v>
      </c>
      <c r="B7" s="79"/>
      <c r="C7" s="79"/>
      <c r="D7" s="79"/>
      <c r="E7" s="79"/>
      <c r="F7" s="79"/>
      <c r="G7" s="79"/>
      <c r="H7" s="40"/>
      <c r="I7" s="40"/>
      <c r="J7" s="40"/>
      <c r="K7" s="40"/>
    </row>
    <row r="8" spans="1:11" s="72" customFormat="1" ht="15.75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</row>
    <row r="9" spans="1:11" s="72" customFormat="1" ht="13.5" customHeight="1">
      <c r="A9" s="73"/>
      <c r="B9" s="7"/>
      <c r="C9" s="7"/>
      <c r="D9" s="7"/>
      <c r="E9" s="7"/>
      <c r="F9" s="10"/>
      <c r="G9" s="16" t="s">
        <v>90</v>
      </c>
      <c r="H9" s="16"/>
      <c r="I9" s="87"/>
      <c r="J9" s="87"/>
      <c r="K9" s="46"/>
    </row>
    <row r="10" spans="1:11" s="1" customFormat="1" ht="12.75" customHeight="1">
      <c r="A10" s="91" t="s">
        <v>29</v>
      </c>
      <c r="B10" s="89" t="s">
        <v>23</v>
      </c>
      <c r="C10" s="89"/>
      <c r="D10" s="89"/>
      <c r="E10" s="89"/>
      <c r="F10" s="89"/>
      <c r="G10" s="90" t="s">
        <v>109</v>
      </c>
      <c r="H10" s="86"/>
      <c r="I10" s="86"/>
      <c r="J10" s="86"/>
      <c r="K10" s="86"/>
    </row>
    <row r="11" spans="1:11" s="1" customFormat="1" ht="10.5" customHeight="1">
      <c r="A11" s="91"/>
      <c r="B11" s="89" t="s">
        <v>24</v>
      </c>
      <c r="C11" s="88" t="s">
        <v>25</v>
      </c>
      <c r="D11" s="88" t="s">
        <v>26</v>
      </c>
      <c r="E11" s="88" t="s">
        <v>27</v>
      </c>
      <c r="F11" s="88" t="s">
        <v>28</v>
      </c>
      <c r="G11" s="90"/>
      <c r="H11" s="47"/>
      <c r="I11" s="47"/>
      <c r="J11" s="47"/>
      <c r="K11" s="47"/>
    </row>
    <row r="12" spans="1:11" s="2" customFormat="1" ht="12.75">
      <c r="A12" s="91"/>
      <c r="B12" s="89"/>
      <c r="C12" s="88"/>
      <c r="D12" s="88"/>
      <c r="E12" s="88"/>
      <c r="F12" s="88"/>
      <c r="G12" s="90"/>
      <c r="H12" s="18"/>
      <c r="I12" s="18"/>
      <c r="J12" s="18"/>
      <c r="K12" s="18"/>
    </row>
    <row r="13" spans="1:11" s="2" customFormat="1" ht="14.25">
      <c r="A13" s="58" t="s">
        <v>22</v>
      </c>
      <c r="B13" s="59"/>
      <c r="C13" s="59"/>
      <c r="D13" s="59"/>
      <c r="E13" s="59"/>
      <c r="F13" s="59"/>
      <c r="G13" s="60">
        <f>G14</f>
        <v>10996.631000000001</v>
      </c>
      <c r="H13" s="18"/>
      <c r="I13" s="18"/>
      <c r="J13" s="18"/>
      <c r="K13" s="18"/>
    </row>
    <row r="14" spans="1:11" s="24" customFormat="1" ht="12.75">
      <c r="A14" s="21" t="s">
        <v>60</v>
      </c>
      <c r="B14" s="22">
        <v>663</v>
      </c>
      <c r="C14" s="52"/>
      <c r="D14" s="52"/>
      <c r="E14" s="52"/>
      <c r="F14" s="20"/>
      <c r="G14" s="23">
        <f>G15+G31+G44+G61+G75+G39</f>
        <v>10996.631000000001</v>
      </c>
      <c r="H14" s="48"/>
      <c r="I14" s="48"/>
      <c r="J14" s="48"/>
      <c r="K14" s="48"/>
    </row>
    <row r="15" spans="1:11" s="56" customFormat="1" ht="13.5">
      <c r="A15" s="30" t="s">
        <v>9</v>
      </c>
      <c r="B15" s="38" t="s">
        <v>45</v>
      </c>
      <c r="C15" s="52" t="s">
        <v>0</v>
      </c>
      <c r="D15" s="52"/>
      <c r="E15" s="52"/>
      <c r="F15" s="52"/>
      <c r="G15" s="23">
        <f>G16+G23+G27</f>
        <v>4128.662</v>
      </c>
      <c r="H15" s="61"/>
      <c r="I15" s="61"/>
      <c r="J15" s="61"/>
      <c r="K15" s="61"/>
    </row>
    <row r="16" spans="1:11" s="13" customFormat="1" ht="38.25">
      <c r="A16" s="3" t="s">
        <v>20</v>
      </c>
      <c r="B16" s="29" t="s">
        <v>45</v>
      </c>
      <c r="C16" s="4" t="s">
        <v>0</v>
      </c>
      <c r="D16" s="4" t="s">
        <v>3</v>
      </c>
      <c r="E16" s="4"/>
      <c r="F16" s="4"/>
      <c r="G16" s="19">
        <f>G17</f>
        <v>4123.662</v>
      </c>
      <c r="H16" s="63"/>
      <c r="I16" s="63"/>
      <c r="J16" s="63"/>
      <c r="K16" s="63"/>
    </row>
    <row r="17" spans="1:11" s="28" customFormat="1" ht="12.75">
      <c r="A17" s="3" t="s">
        <v>11</v>
      </c>
      <c r="B17" s="29" t="s">
        <v>45</v>
      </c>
      <c r="C17" s="4" t="s">
        <v>0</v>
      </c>
      <c r="D17" s="4" t="s">
        <v>3</v>
      </c>
      <c r="E17" s="4" t="s">
        <v>132</v>
      </c>
      <c r="F17" s="4"/>
      <c r="G17" s="19">
        <f>G18</f>
        <v>4123.662</v>
      </c>
      <c r="H17" s="62"/>
      <c r="I17" s="62"/>
      <c r="J17" s="62"/>
      <c r="K17" s="62"/>
    </row>
    <row r="18" spans="1:11" s="28" customFormat="1" ht="12.75">
      <c r="A18" s="3" t="s">
        <v>13</v>
      </c>
      <c r="B18" s="29" t="s">
        <v>45</v>
      </c>
      <c r="C18" s="4" t="s">
        <v>0</v>
      </c>
      <c r="D18" s="4" t="s">
        <v>3</v>
      </c>
      <c r="E18" s="4" t="s">
        <v>133</v>
      </c>
      <c r="F18" s="4"/>
      <c r="G18" s="19">
        <f>G19+G22+G21+G20</f>
        <v>4123.662</v>
      </c>
      <c r="H18" s="62"/>
      <c r="I18" s="62"/>
      <c r="J18" s="62"/>
      <c r="K18" s="62"/>
    </row>
    <row r="19" spans="1:11" s="28" customFormat="1" ht="12.75">
      <c r="A19" s="3" t="s">
        <v>93</v>
      </c>
      <c r="B19" s="29" t="s">
        <v>45</v>
      </c>
      <c r="C19" s="4" t="s">
        <v>0</v>
      </c>
      <c r="D19" s="4" t="s">
        <v>3</v>
      </c>
      <c r="E19" s="4" t="s">
        <v>133</v>
      </c>
      <c r="F19" s="4" t="s">
        <v>91</v>
      </c>
      <c r="G19" s="19">
        <v>2879.425</v>
      </c>
      <c r="H19" s="62"/>
      <c r="I19" s="62"/>
      <c r="J19" s="62"/>
      <c r="K19" s="62"/>
    </row>
    <row r="20" spans="1:11" s="28" customFormat="1" ht="38.25">
      <c r="A20" s="3" t="s">
        <v>128</v>
      </c>
      <c r="B20" s="29" t="s">
        <v>45</v>
      </c>
      <c r="C20" s="4" t="s">
        <v>0</v>
      </c>
      <c r="D20" s="4" t="s">
        <v>3</v>
      </c>
      <c r="E20" s="4" t="s">
        <v>133</v>
      </c>
      <c r="F20" s="4" t="s">
        <v>126</v>
      </c>
      <c r="G20" s="19">
        <v>869.587</v>
      </c>
      <c r="H20" s="62"/>
      <c r="I20" s="62"/>
      <c r="J20" s="62"/>
      <c r="K20" s="62"/>
    </row>
    <row r="21" spans="1:11" s="28" customFormat="1" ht="25.5">
      <c r="A21" s="3" t="s">
        <v>120</v>
      </c>
      <c r="B21" s="29" t="s">
        <v>45</v>
      </c>
      <c r="C21" s="4" t="s">
        <v>0</v>
      </c>
      <c r="D21" s="4" t="s">
        <v>3</v>
      </c>
      <c r="E21" s="4" t="s">
        <v>133</v>
      </c>
      <c r="F21" s="4" t="s">
        <v>119</v>
      </c>
      <c r="G21" s="19">
        <v>10.35</v>
      </c>
      <c r="H21" s="62"/>
      <c r="I21" s="62"/>
      <c r="J21" s="62"/>
      <c r="K21" s="62"/>
    </row>
    <row r="22" spans="1:11" s="28" customFormat="1" ht="12.75">
      <c r="A22" s="3" t="s">
        <v>94</v>
      </c>
      <c r="B22" s="29" t="s">
        <v>45</v>
      </c>
      <c r="C22" s="4" t="s">
        <v>0</v>
      </c>
      <c r="D22" s="4" t="s">
        <v>3</v>
      </c>
      <c r="E22" s="4" t="s">
        <v>133</v>
      </c>
      <c r="F22" s="4" t="s">
        <v>92</v>
      </c>
      <c r="G22" s="19">
        <f>443.7-87.9+7+1.5</f>
        <v>364.29999999999995</v>
      </c>
      <c r="H22" s="62"/>
      <c r="I22" s="62"/>
      <c r="J22" s="62"/>
      <c r="K22" s="62"/>
    </row>
    <row r="23" spans="1:11" s="28" customFormat="1" ht="12.75" hidden="1">
      <c r="A23" s="3" t="s">
        <v>80</v>
      </c>
      <c r="B23" s="29" t="s">
        <v>42</v>
      </c>
      <c r="C23" s="4" t="s">
        <v>0</v>
      </c>
      <c r="D23" s="4" t="s">
        <v>81</v>
      </c>
      <c r="E23" s="4"/>
      <c r="F23" s="4"/>
      <c r="G23" s="19">
        <f>G24</f>
        <v>0</v>
      </c>
      <c r="H23" s="62"/>
      <c r="I23" s="62"/>
      <c r="J23" s="62"/>
      <c r="K23" s="62"/>
    </row>
    <row r="24" spans="1:11" s="28" customFormat="1" ht="12.75" hidden="1">
      <c r="A24" s="3" t="s">
        <v>82</v>
      </c>
      <c r="B24" s="29" t="s">
        <v>42</v>
      </c>
      <c r="C24" s="4" t="s">
        <v>0</v>
      </c>
      <c r="D24" s="4" t="s">
        <v>81</v>
      </c>
      <c r="E24" s="4" t="s">
        <v>83</v>
      </c>
      <c r="F24" s="4"/>
      <c r="G24" s="19">
        <f>G25</f>
        <v>0</v>
      </c>
      <c r="H24" s="62"/>
      <c r="I24" s="62"/>
      <c r="J24" s="62"/>
      <c r="K24" s="62"/>
    </row>
    <row r="25" spans="1:11" s="28" customFormat="1" ht="12.75" hidden="1">
      <c r="A25" s="3" t="s">
        <v>84</v>
      </c>
      <c r="B25" s="29" t="s">
        <v>42</v>
      </c>
      <c r="C25" s="4" t="s">
        <v>0</v>
      </c>
      <c r="D25" s="4" t="s">
        <v>81</v>
      </c>
      <c r="E25" s="4" t="s">
        <v>85</v>
      </c>
      <c r="F25" s="4"/>
      <c r="G25" s="19">
        <f>G26</f>
        <v>0</v>
      </c>
      <c r="H25" s="62"/>
      <c r="I25" s="62"/>
      <c r="J25" s="62"/>
      <c r="K25" s="62"/>
    </row>
    <row r="26" spans="1:11" s="28" customFormat="1" ht="12.75" hidden="1">
      <c r="A26" s="3" t="s">
        <v>86</v>
      </c>
      <c r="B26" s="29" t="s">
        <v>42</v>
      </c>
      <c r="C26" s="4" t="s">
        <v>0</v>
      </c>
      <c r="D26" s="4" t="s">
        <v>81</v>
      </c>
      <c r="E26" s="4" t="s">
        <v>85</v>
      </c>
      <c r="F26" s="4" t="s">
        <v>87</v>
      </c>
      <c r="G26" s="19"/>
      <c r="H26" s="62"/>
      <c r="I26" s="62"/>
      <c r="J26" s="62"/>
      <c r="K26" s="62"/>
    </row>
    <row r="27" spans="1:11" s="28" customFormat="1" ht="12.75">
      <c r="A27" s="3" t="s">
        <v>88</v>
      </c>
      <c r="B27" s="29" t="s">
        <v>45</v>
      </c>
      <c r="C27" s="4" t="s">
        <v>0</v>
      </c>
      <c r="D27" s="4" t="s">
        <v>95</v>
      </c>
      <c r="E27" s="4"/>
      <c r="F27" s="4"/>
      <c r="G27" s="19">
        <f>G28</f>
        <v>5</v>
      </c>
      <c r="H27" s="62"/>
      <c r="I27" s="62"/>
      <c r="J27" s="62"/>
      <c r="K27" s="62"/>
    </row>
    <row r="28" spans="1:11" s="28" customFormat="1" ht="12.75">
      <c r="A28" s="3" t="s">
        <v>88</v>
      </c>
      <c r="B28" s="29" t="s">
        <v>45</v>
      </c>
      <c r="C28" s="4" t="s">
        <v>0</v>
      </c>
      <c r="D28" s="4" t="s">
        <v>95</v>
      </c>
      <c r="E28" s="4" t="s">
        <v>134</v>
      </c>
      <c r="F28" s="4"/>
      <c r="G28" s="19">
        <f>G29</f>
        <v>5</v>
      </c>
      <c r="H28" s="62"/>
      <c r="I28" s="62"/>
      <c r="J28" s="62"/>
      <c r="K28" s="62"/>
    </row>
    <row r="29" spans="1:11" s="28" customFormat="1" ht="12.75">
      <c r="A29" s="3" t="s">
        <v>89</v>
      </c>
      <c r="B29" s="29" t="s">
        <v>45</v>
      </c>
      <c r="C29" s="4" t="s">
        <v>0</v>
      </c>
      <c r="D29" s="4" t="s">
        <v>95</v>
      </c>
      <c r="E29" s="4" t="s">
        <v>135</v>
      </c>
      <c r="F29" s="4"/>
      <c r="G29" s="19">
        <f>G30</f>
        <v>5</v>
      </c>
      <c r="H29" s="62"/>
      <c r="I29" s="62"/>
      <c r="J29" s="62"/>
      <c r="K29" s="62"/>
    </row>
    <row r="30" spans="1:11" s="28" customFormat="1" ht="12.75">
      <c r="A30" s="3" t="s">
        <v>97</v>
      </c>
      <c r="B30" s="29" t="s">
        <v>45</v>
      </c>
      <c r="C30" s="4" t="s">
        <v>0</v>
      </c>
      <c r="D30" s="4" t="s">
        <v>95</v>
      </c>
      <c r="E30" s="4" t="s">
        <v>135</v>
      </c>
      <c r="F30" s="4" t="s">
        <v>96</v>
      </c>
      <c r="G30" s="19">
        <v>5</v>
      </c>
      <c r="H30" s="62"/>
      <c r="I30" s="62"/>
      <c r="J30" s="62"/>
      <c r="K30" s="62"/>
    </row>
    <row r="31" spans="1:11" s="55" customFormat="1" ht="13.5">
      <c r="A31" s="30" t="s">
        <v>54</v>
      </c>
      <c r="B31" s="38" t="s">
        <v>45</v>
      </c>
      <c r="C31" s="52" t="s">
        <v>5</v>
      </c>
      <c r="D31" s="52"/>
      <c r="E31" s="52"/>
      <c r="F31" s="52"/>
      <c r="G31" s="23">
        <f>G32</f>
        <v>298.794</v>
      </c>
      <c r="H31" s="61"/>
      <c r="I31" s="61"/>
      <c r="J31" s="61"/>
      <c r="K31" s="61"/>
    </row>
    <row r="32" spans="1:11" s="28" customFormat="1" ht="12.75">
      <c r="A32" s="3" t="s">
        <v>55</v>
      </c>
      <c r="B32" s="29" t="s">
        <v>45</v>
      </c>
      <c r="C32" s="4" t="s">
        <v>5</v>
      </c>
      <c r="D32" s="4" t="s">
        <v>1</v>
      </c>
      <c r="E32" s="4"/>
      <c r="F32" s="4"/>
      <c r="G32" s="19">
        <f>G33</f>
        <v>298.794</v>
      </c>
      <c r="H32" s="62"/>
      <c r="I32" s="62"/>
      <c r="J32" s="62"/>
      <c r="K32" s="62"/>
    </row>
    <row r="33" spans="1:11" s="28" customFormat="1" ht="12.75">
      <c r="A33" s="3" t="s">
        <v>11</v>
      </c>
      <c r="B33" s="29" t="s">
        <v>45</v>
      </c>
      <c r="C33" s="4" t="s">
        <v>5</v>
      </c>
      <c r="D33" s="4" t="s">
        <v>1</v>
      </c>
      <c r="E33" s="4" t="s">
        <v>136</v>
      </c>
      <c r="F33" s="4"/>
      <c r="G33" s="19">
        <f>G34</f>
        <v>298.794</v>
      </c>
      <c r="H33" s="62"/>
      <c r="I33" s="62"/>
      <c r="J33" s="62"/>
      <c r="K33" s="62"/>
    </row>
    <row r="34" spans="1:11" s="28" customFormat="1" ht="25.5">
      <c r="A34" s="3" t="s">
        <v>56</v>
      </c>
      <c r="B34" s="29" t="s">
        <v>45</v>
      </c>
      <c r="C34" s="4" t="s">
        <v>5</v>
      </c>
      <c r="D34" s="4" t="s">
        <v>1</v>
      </c>
      <c r="E34" s="4" t="s">
        <v>137</v>
      </c>
      <c r="F34" s="4"/>
      <c r="G34" s="19">
        <f>G35+G38+G37+G36</f>
        <v>298.794</v>
      </c>
      <c r="H34" s="62"/>
      <c r="I34" s="62"/>
      <c r="J34" s="62"/>
      <c r="K34" s="62"/>
    </row>
    <row r="35" spans="1:11" s="28" customFormat="1" ht="12.75">
      <c r="A35" s="3" t="s">
        <v>93</v>
      </c>
      <c r="B35" s="29" t="s">
        <v>45</v>
      </c>
      <c r="C35" s="4" t="s">
        <v>5</v>
      </c>
      <c r="D35" s="4" t="s">
        <v>1</v>
      </c>
      <c r="E35" s="4" t="s">
        <v>137</v>
      </c>
      <c r="F35" s="4" t="s">
        <v>91</v>
      </c>
      <c r="G35" s="19">
        <v>206.728</v>
      </c>
      <c r="H35" s="62"/>
      <c r="I35" s="62"/>
      <c r="J35" s="62"/>
      <c r="K35" s="62"/>
    </row>
    <row r="36" spans="1:11" s="28" customFormat="1" ht="38.25">
      <c r="A36" s="3" t="s">
        <v>129</v>
      </c>
      <c r="B36" s="29" t="s">
        <v>45</v>
      </c>
      <c r="C36" s="4" t="s">
        <v>5</v>
      </c>
      <c r="D36" s="4" t="s">
        <v>1</v>
      </c>
      <c r="E36" s="4" t="s">
        <v>137</v>
      </c>
      <c r="F36" s="4" t="s">
        <v>131</v>
      </c>
      <c r="G36" s="19">
        <v>62.432</v>
      </c>
      <c r="H36" s="62"/>
      <c r="I36" s="62"/>
      <c r="J36" s="62"/>
      <c r="K36" s="62"/>
    </row>
    <row r="37" spans="1:11" s="28" customFormat="1" ht="25.5">
      <c r="A37" s="3" t="s">
        <v>120</v>
      </c>
      <c r="B37" s="29" t="s">
        <v>45</v>
      </c>
      <c r="C37" s="4" t="s">
        <v>5</v>
      </c>
      <c r="D37" s="4" t="s">
        <v>1</v>
      </c>
      <c r="E37" s="4" t="s">
        <v>137</v>
      </c>
      <c r="F37" s="4" t="s">
        <v>119</v>
      </c>
      <c r="G37" s="19">
        <v>10.172</v>
      </c>
      <c r="H37" s="62"/>
      <c r="I37" s="62"/>
      <c r="J37" s="62"/>
      <c r="K37" s="62"/>
    </row>
    <row r="38" spans="1:11" s="28" customFormat="1" ht="12.75">
      <c r="A38" s="3" t="s">
        <v>94</v>
      </c>
      <c r="B38" s="29" t="s">
        <v>45</v>
      </c>
      <c r="C38" s="4" t="s">
        <v>5</v>
      </c>
      <c r="D38" s="4" t="s">
        <v>1</v>
      </c>
      <c r="E38" s="4" t="s">
        <v>137</v>
      </c>
      <c r="F38" s="4" t="s">
        <v>92</v>
      </c>
      <c r="G38" s="19">
        <v>19.462</v>
      </c>
      <c r="H38" s="62"/>
      <c r="I38" s="62"/>
      <c r="J38" s="62"/>
      <c r="K38" s="62"/>
    </row>
    <row r="39" spans="1:11" s="55" customFormat="1" ht="13.5">
      <c r="A39" s="30" t="s">
        <v>125</v>
      </c>
      <c r="B39" s="38" t="s">
        <v>45</v>
      </c>
      <c r="C39" s="52" t="s">
        <v>1</v>
      </c>
      <c r="D39" s="52"/>
      <c r="E39" s="52"/>
      <c r="F39" s="52"/>
      <c r="G39" s="23">
        <f>G40</f>
        <v>10</v>
      </c>
      <c r="H39" s="61"/>
      <c r="I39" s="61"/>
      <c r="J39" s="61"/>
      <c r="K39" s="61"/>
    </row>
    <row r="40" spans="1:11" s="28" customFormat="1" ht="25.5">
      <c r="A40" s="3" t="s">
        <v>122</v>
      </c>
      <c r="B40" s="29" t="s">
        <v>45</v>
      </c>
      <c r="C40" s="4" t="s">
        <v>1</v>
      </c>
      <c r="D40" s="4" t="s">
        <v>121</v>
      </c>
      <c r="E40" s="4"/>
      <c r="F40" s="4"/>
      <c r="G40" s="19">
        <f>G41</f>
        <v>10</v>
      </c>
      <c r="H40" s="62"/>
      <c r="I40" s="62"/>
      <c r="J40" s="62"/>
      <c r="K40" s="62"/>
    </row>
    <row r="41" spans="1:11" s="28" customFormat="1" ht="25.5">
      <c r="A41" s="3" t="s">
        <v>123</v>
      </c>
      <c r="B41" s="29" t="s">
        <v>45</v>
      </c>
      <c r="C41" s="4" t="s">
        <v>1</v>
      </c>
      <c r="D41" s="4" t="s">
        <v>121</v>
      </c>
      <c r="E41" s="4" t="s">
        <v>138</v>
      </c>
      <c r="F41" s="4"/>
      <c r="G41" s="19">
        <f>G42</f>
        <v>10</v>
      </c>
      <c r="H41" s="62"/>
      <c r="I41" s="62"/>
      <c r="J41" s="62"/>
      <c r="K41" s="62"/>
    </row>
    <row r="42" spans="1:11" s="28" customFormat="1" ht="25.5">
      <c r="A42" s="3" t="s">
        <v>124</v>
      </c>
      <c r="B42" s="29" t="s">
        <v>45</v>
      </c>
      <c r="C42" s="4" t="s">
        <v>1</v>
      </c>
      <c r="D42" s="4" t="s">
        <v>121</v>
      </c>
      <c r="E42" s="4" t="s">
        <v>139</v>
      </c>
      <c r="F42" s="4"/>
      <c r="G42" s="19">
        <f>G43</f>
        <v>10</v>
      </c>
      <c r="H42" s="62"/>
      <c r="I42" s="62"/>
      <c r="J42" s="62"/>
      <c r="K42" s="62"/>
    </row>
    <row r="43" spans="1:11" s="28" customFormat="1" ht="12.75">
      <c r="A43" s="3" t="s">
        <v>88</v>
      </c>
      <c r="B43" s="29" t="s">
        <v>45</v>
      </c>
      <c r="C43" s="4" t="s">
        <v>1</v>
      </c>
      <c r="D43" s="4" t="s">
        <v>121</v>
      </c>
      <c r="E43" s="4" t="s">
        <v>139</v>
      </c>
      <c r="F43" s="4" t="s">
        <v>96</v>
      </c>
      <c r="G43" s="19">
        <v>10</v>
      </c>
      <c r="H43" s="62"/>
      <c r="I43" s="62"/>
      <c r="J43" s="62"/>
      <c r="K43" s="62"/>
    </row>
    <row r="44" spans="1:11" s="51" customFormat="1" ht="12.75">
      <c r="A44" s="30" t="s">
        <v>7</v>
      </c>
      <c r="B44" s="38" t="s">
        <v>45</v>
      </c>
      <c r="C44" s="52" t="s">
        <v>4</v>
      </c>
      <c r="D44" s="52"/>
      <c r="E44" s="53"/>
      <c r="F44" s="52"/>
      <c r="G44" s="23">
        <f>G45+G51</f>
        <v>3941.1</v>
      </c>
      <c r="H44" s="64"/>
      <c r="I44" s="64"/>
      <c r="J44" s="64"/>
      <c r="K44" s="64"/>
    </row>
    <row r="45" spans="1:11" s="13" customFormat="1" ht="12.75" hidden="1">
      <c r="A45" s="3" t="s">
        <v>2</v>
      </c>
      <c r="B45" s="29" t="s">
        <v>45</v>
      </c>
      <c r="C45" s="4" t="s">
        <v>4</v>
      </c>
      <c r="D45" s="4" t="s">
        <v>0</v>
      </c>
      <c r="E45" s="14"/>
      <c r="F45" s="4"/>
      <c r="G45" s="19">
        <f>G46</f>
        <v>0</v>
      </c>
      <c r="H45" s="62"/>
      <c r="I45" s="62"/>
      <c r="J45" s="62"/>
      <c r="K45" s="62"/>
    </row>
    <row r="46" spans="1:11" s="13" customFormat="1" ht="12.75" hidden="1">
      <c r="A46" s="3" t="s">
        <v>10</v>
      </c>
      <c r="B46" s="65">
        <v>663</v>
      </c>
      <c r="C46" s="4" t="s">
        <v>4</v>
      </c>
      <c r="D46" s="4" t="s">
        <v>0</v>
      </c>
      <c r="E46" s="14" t="s">
        <v>8</v>
      </c>
      <c r="F46" s="4"/>
      <c r="G46" s="19">
        <f>G47+G49</f>
        <v>0</v>
      </c>
      <c r="H46" s="49"/>
      <c r="I46" s="49"/>
      <c r="J46" s="49"/>
      <c r="K46" s="49"/>
    </row>
    <row r="47" spans="1:11" s="13" customFormat="1" ht="25.5" hidden="1">
      <c r="A47" s="3" t="s">
        <v>31</v>
      </c>
      <c r="B47" s="65">
        <v>663</v>
      </c>
      <c r="C47" s="4" t="s">
        <v>4</v>
      </c>
      <c r="D47" s="4" t="s">
        <v>0</v>
      </c>
      <c r="E47" s="14" t="s">
        <v>30</v>
      </c>
      <c r="F47" s="4"/>
      <c r="G47" s="19">
        <f>G48</f>
        <v>0</v>
      </c>
      <c r="H47" s="49"/>
      <c r="I47" s="49"/>
      <c r="J47" s="49"/>
      <c r="K47" s="49"/>
    </row>
    <row r="48" spans="1:11" s="13" customFormat="1" ht="12.75" hidden="1">
      <c r="A48" s="3" t="s">
        <v>94</v>
      </c>
      <c r="B48" s="65">
        <v>663</v>
      </c>
      <c r="C48" s="4" t="s">
        <v>4</v>
      </c>
      <c r="D48" s="4" t="s">
        <v>0</v>
      </c>
      <c r="E48" s="14" t="s">
        <v>30</v>
      </c>
      <c r="F48" s="4" t="s">
        <v>92</v>
      </c>
      <c r="G48" s="19"/>
      <c r="H48" s="49"/>
      <c r="I48" s="49"/>
      <c r="J48" s="49"/>
      <c r="K48" s="49"/>
    </row>
    <row r="49" spans="1:11" s="13" customFormat="1" ht="12.75" hidden="1">
      <c r="A49" s="3" t="s">
        <v>33</v>
      </c>
      <c r="B49" s="65">
        <v>663</v>
      </c>
      <c r="C49" s="4" t="s">
        <v>4</v>
      </c>
      <c r="D49" s="4" t="s">
        <v>0</v>
      </c>
      <c r="E49" s="14" t="s">
        <v>32</v>
      </c>
      <c r="F49" s="4"/>
      <c r="G49" s="19">
        <f>G50</f>
        <v>0</v>
      </c>
      <c r="H49" s="49"/>
      <c r="I49" s="49"/>
      <c r="J49" s="49"/>
      <c r="K49" s="49"/>
    </row>
    <row r="50" spans="1:11" s="13" customFormat="1" ht="12.75" hidden="1">
      <c r="A50" s="3" t="s">
        <v>94</v>
      </c>
      <c r="B50" s="65">
        <v>663</v>
      </c>
      <c r="C50" s="4" t="s">
        <v>4</v>
      </c>
      <c r="D50" s="4" t="s">
        <v>0</v>
      </c>
      <c r="E50" s="14" t="s">
        <v>32</v>
      </c>
      <c r="F50" s="4" t="s">
        <v>92</v>
      </c>
      <c r="G50" s="19"/>
      <c r="H50" s="49"/>
      <c r="I50" s="49"/>
      <c r="J50" s="49"/>
      <c r="K50" s="49"/>
    </row>
    <row r="51" spans="1:11" s="13" customFormat="1" ht="12.75">
      <c r="A51" s="3" t="s">
        <v>41</v>
      </c>
      <c r="B51" s="65">
        <v>663</v>
      </c>
      <c r="C51" s="4" t="s">
        <v>4</v>
      </c>
      <c r="D51" s="4" t="s">
        <v>1</v>
      </c>
      <c r="E51" s="14"/>
      <c r="F51" s="4"/>
      <c r="G51" s="19">
        <f>G52</f>
        <v>3941.1</v>
      </c>
      <c r="H51" s="49"/>
      <c r="I51" s="49"/>
      <c r="J51" s="49"/>
      <c r="K51" s="49"/>
    </row>
    <row r="52" spans="1:11" s="13" customFormat="1" ht="12.75">
      <c r="A52" s="3" t="s">
        <v>41</v>
      </c>
      <c r="B52" s="65">
        <v>663</v>
      </c>
      <c r="C52" s="4" t="s">
        <v>4</v>
      </c>
      <c r="D52" s="4" t="s">
        <v>1</v>
      </c>
      <c r="E52" s="4" t="s">
        <v>142</v>
      </c>
      <c r="F52" s="4"/>
      <c r="G52" s="19">
        <f>G53+G55+G57+G59</f>
        <v>3941.1</v>
      </c>
      <c r="H52" s="49"/>
      <c r="I52" s="49"/>
      <c r="J52" s="49"/>
      <c r="K52" s="49"/>
    </row>
    <row r="53" spans="1:11" s="13" customFormat="1" ht="12.75">
      <c r="A53" s="54" t="s">
        <v>34</v>
      </c>
      <c r="B53" s="65">
        <v>663</v>
      </c>
      <c r="C53" s="4" t="s">
        <v>4</v>
      </c>
      <c r="D53" s="4" t="s">
        <v>1</v>
      </c>
      <c r="E53" s="4" t="s">
        <v>143</v>
      </c>
      <c r="F53" s="4"/>
      <c r="G53" s="19">
        <f>G54</f>
        <v>1581.1</v>
      </c>
      <c r="H53" s="49"/>
      <c r="I53" s="49"/>
      <c r="J53" s="49"/>
      <c r="K53" s="49"/>
    </row>
    <row r="54" spans="1:11" s="13" customFormat="1" ht="12.75">
      <c r="A54" s="3" t="s">
        <v>94</v>
      </c>
      <c r="B54" s="65">
        <v>663</v>
      </c>
      <c r="C54" s="4" t="s">
        <v>4</v>
      </c>
      <c r="D54" s="4" t="s">
        <v>1</v>
      </c>
      <c r="E54" s="4" t="s">
        <v>143</v>
      </c>
      <c r="F54" s="4" t="s">
        <v>92</v>
      </c>
      <c r="G54" s="19">
        <v>1581.1</v>
      </c>
      <c r="H54" s="49"/>
      <c r="I54" s="49"/>
      <c r="J54" s="49"/>
      <c r="K54" s="49"/>
    </row>
    <row r="55" spans="1:11" s="13" customFormat="1" ht="12.75" hidden="1">
      <c r="A55" s="54" t="s">
        <v>36</v>
      </c>
      <c r="B55" s="65">
        <v>663</v>
      </c>
      <c r="C55" s="4" t="s">
        <v>4</v>
      </c>
      <c r="D55" s="4" t="s">
        <v>1</v>
      </c>
      <c r="E55" s="14" t="s">
        <v>35</v>
      </c>
      <c r="F55" s="4"/>
      <c r="G55" s="19">
        <f>G56</f>
        <v>0</v>
      </c>
      <c r="H55" s="49"/>
      <c r="I55" s="49"/>
      <c r="J55" s="49"/>
      <c r="K55" s="49"/>
    </row>
    <row r="56" spans="1:11" s="13" customFormat="1" ht="12.75" hidden="1">
      <c r="A56" s="3" t="s">
        <v>94</v>
      </c>
      <c r="B56" s="65">
        <v>663</v>
      </c>
      <c r="C56" s="4" t="s">
        <v>4</v>
      </c>
      <c r="D56" s="4" t="s">
        <v>1</v>
      </c>
      <c r="E56" s="14" t="s">
        <v>35</v>
      </c>
      <c r="F56" s="4" t="s">
        <v>92</v>
      </c>
      <c r="G56" s="19"/>
      <c r="H56" s="49"/>
      <c r="I56" s="49"/>
      <c r="J56" s="49"/>
      <c r="K56" s="49"/>
    </row>
    <row r="57" spans="1:11" s="13" customFormat="1" ht="12.75">
      <c r="A57" s="54" t="s">
        <v>37</v>
      </c>
      <c r="B57" s="65">
        <v>663</v>
      </c>
      <c r="C57" s="4" t="s">
        <v>4</v>
      </c>
      <c r="D57" s="4" t="s">
        <v>1</v>
      </c>
      <c r="E57" s="4" t="s">
        <v>146</v>
      </c>
      <c r="F57" s="4"/>
      <c r="G57" s="19">
        <f>G58</f>
        <v>802</v>
      </c>
      <c r="H57" s="49"/>
      <c r="I57" s="49"/>
      <c r="J57" s="49"/>
      <c r="K57" s="49"/>
    </row>
    <row r="58" spans="1:11" s="13" customFormat="1" ht="12.75">
      <c r="A58" s="3" t="s">
        <v>94</v>
      </c>
      <c r="B58" s="65">
        <v>663</v>
      </c>
      <c r="C58" s="4" t="s">
        <v>4</v>
      </c>
      <c r="D58" s="4" t="s">
        <v>1</v>
      </c>
      <c r="E58" s="4" t="s">
        <v>146</v>
      </c>
      <c r="F58" s="4" t="s">
        <v>92</v>
      </c>
      <c r="G58" s="19">
        <v>802</v>
      </c>
      <c r="H58" s="49"/>
      <c r="I58" s="49"/>
      <c r="J58" s="49"/>
      <c r="K58" s="49"/>
    </row>
    <row r="59" spans="1:11" s="13" customFormat="1" ht="24" customHeight="1">
      <c r="A59" s="54" t="s">
        <v>38</v>
      </c>
      <c r="B59" s="65">
        <v>663</v>
      </c>
      <c r="C59" s="4" t="s">
        <v>4</v>
      </c>
      <c r="D59" s="4" t="s">
        <v>1</v>
      </c>
      <c r="E59" s="4" t="s">
        <v>147</v>
      </c>
      <c r="F59" s="4"/>
      <c r="G59" s="19">
        <f>G60</f>
        <v>1558</v>
      </c>
      <c r="H59" s="49"/>
      <c r="I59" s="49"/>
      <c r="J59" s="49"/>
      <c r="K59" s="49"/>
    </row>
    <row r="60" spans="1:11" s="13" customFormat="1" ht="24" customHeight="1">
      <c r="A60" s="3" t="s">
        <v>94</v>
      </c>
      <c r="B60" s="65">
        <v>663</v>
      </c>
      <c r="C60" s="4" t="s">
        <v>4</v>
      </c>
      <c r="D60" s="4" t="s">
        <v>1</v>
      </c>
      <c r="E60" s="4" t="s">
        <v>147</v>
      </c>
      <c r="F60" s="4" t="s">
        <v>92</v>
      </c>
      <c r="G60" s="19">
        <v>1558</v>
      </c>
      <c r="H60" s="49"/>
      <c r="I60" s="49"/>
      <c r="J60" s="49"/>
      <c r="K60" s="49"/>
    </row>
    <row r="61" spans="1:11" s="51" customFormat="1" ht="12.75">
      <c r="A61" s="30" t="s">
        <v>14</v>
      </c>
      <c r="B61" s="38" t="s">
        <v>45</v>
      </c>
      <c r="C61" s="52" t="s">
        <v>6</v>
      </c>
      <c r="D61" s="52"/>
      <c r="E61" s="52"/>
      <c r="F61" s="52"/>
      <c r="G61" s="23">
        <f>G62</f>
        <v>2618.075</v>
      </c>
      <c r="H61" s="64"/>
      <c r="I61" s="64"/>
      <c r="J61" s="64"/>
      <c r="K61" s="64"/>
    </row>
    <row r="62" spans="1:11" s="13" customFormat="1" ht="12.75">
      <c r="A62" s="3" t="s">
        <v>15</v>
      </c>
      <c r="B62" s="29" t="s">
        <v>45</v>
      </c>
      <c r="C62" s="4" t="s">
        <v>6</v>
      </c>
      <c r="D62" s="4" t="s">
        <v>0</v>
      </c>
      <c r="E62" s="4"/>
      <c r="F62" s="4"/>
      <c r="G62" s="19">
        <f>G63+G70</f>
        <v>2618.075</v>
      </c>
      <c r="H62" s="66"/>
      <c r="I62" s="66"/>
      <c r="J62" s="66"/>
      <c r="K62" s="66"/>
    </row>
    <row r="63" spans="1:11" s="13" customFormat="1" ht="24.75" customHeight="1">
      <c r="A63" s="3" t="s">
        <v>16</v>
      </c>
      <c r="B63" s="29" t="s">
        <v>45</v>
      </c>
      <c r="C63" s="4" t="s">
        <v>6</v>
      </c>
      <c r="D63" s="4" t="s">
        <v>0</v>
      </c>
      <c r="E63" s="4" t="s">
        <v>140</v>
      </c>
      <c r="F63" s="4"/>
      <c r="G63" s="19">
        <f>G64</f>
        <v>0</v>
      </c>
      <c r="H63" s="49"/>
      <c r="I63" s="49"/>
      <c r="J63" s="49"/>
      <c r="K63" s="49"/>
    </row>
    <row r="64" spans="1:11" s="13" customFormat="1" ht="12.75">
      <c r="A64" s="3" t="s">
        <v>12</v>
      </c>
      <c r="B64" s="29" t="s">
        <v>45</v>
      </c>
      <c r="C64" s="4" t="s">
        <v>6</v>
      </c>
      <c r="D64" s="4" t="s">
        <v>0</v>
      </c>
      <c r="E64" s="4" t="s">
        <v>148</v>
      </c>
      <c r="F64" s="4"/>
      <c r="G64" s="19">
        <f>G65+G66+G69+G68+G67</f>
        <v>0</v>
      </c>
      <c r="H64" s="62"/>
      <c r="I64" s="62"/>
      <c r="J64" s="62"/>
      <c r="K64" s="62"/>
    </row>
    <row r="65" spans="1:11" s="13" customFormat="1" ht="12.75">
      <c r="A65" s="3" t="s">
        <v>93</v>
      </c>
      <c r="B65" s="29" t="s">
        <v>45</v>
      </c>
      <c r="C65" s="4" t="s">
        <v>6</v>
      </c>
      <c r="D65" s="4" t="s">
        <v>0</v>
      </c>
      <c r="E65" s="4" t="s">
        <v>148</v>
      </c>
      <c r="F65" s="4" t="s">
        <v>98</v>
      </c>
      <c r="G65" s="19">
        <v>0</v>
      </c>
      <c r="H65" s="62"/>
      <c r="I65" s="62"/>
      <c r="J65" s="62"/>
      <c r="K65" s="62"/>
    </row>
    <row r="66" spans="1:11" s="13" customFormat="1" ht="12.75">
      <c r="A66" s="3" t="s">
        <v>107</v>
      </c>
      <c r="B66" s="29" t="s">
        <v>45</v>
      </c>
      <c r="C66" s="4" t="s">
        <v>6</v>
      </c>
      <c r="D66" s="4" t="s">
        <v>0</v>
      </c>
      <c r="E66" s="4" t="s">
        <v>148</v>
      </c>
      <c r="F66" s="4" t="s">
        <v>106</v>
      </c>
      <c r="G66" s="19">
        <v>0</v>
      </c>
      <c r="H66" s="62"/>
      <c r="I66" s="62"/>
      <c r="J66" s="62"/>
      <c r="K66" s="62"/>
    </row>
    <row r="67" spans="1:11" s="13" customFormat="1" ht="38.25">
      <c r="A67" s="3" t="s">
        <v>129</v>
      </c>
      <c r="B67" s="29" t="s">
        <v>45</v>
      </c>
      <c r="C67" s="4" t="s">
        <v>6</v>
      </c>
      <c r="D67" s="4" t="s">
        <v>0</v>
      </c>
      <c r="E67" s="4" t="s">
        <v>148</v>
      </c>
      <c r="F67" s="4" t="s">
        <v>127</v>
      </c>
      <c r="G67" s="19">
        <v>0</v>
      </c>
      <c r="H67" s="62"/>
      <c r="I67" s="62"/>
      <c r="J67" s="62"/>
      <c r="K67" s="62"/>
    </row>
    <row r="68" spans="1:11" s="13" customFormat="1" ht="25.5">
      <c r="A68" s="3" t="s">
        <v>120</v>
      </c>
      <c r="B68" s="29" t="s">
        <v>45</v>
      </c>
      <c r="C68" s="4" t="s">
        <v>6</v>
      </c>
      <c r="D68" s="4" t="s">
        <v>0</v>
      </c>
      <c r="E68" s="4" t="s">
        <v>148</v>
      </c>
      <c r="F68" s="4" t="s">
        <v>119</v>
      </c>
      <c r="G68" s="19"/>
      <c r="H68" s="62"/>
      <c r="I68" s="62"/>
      <c r="J68" s="62"/>
      <c r="K68" s="62"/>
    </row>
    <row r="69" spans="1:11" s="13" customFormat="1" ht="12.75">
      <c r="A69" s="3" t="s">
        <v>108</v>
      </c>
      <c r="B69" s="29" t="s">
        <v>45</v>
      </c>
      <c r="C69" s="4" t="s">
        <v>6</v>
      </c>
      <c r="D69" s="4" t="s">
        <v>0</v>
      </c>
      <c r="E69" s="4" t="s">
        <v>148</v>
      </c>
      <c r="F69" s="4" t="s">
        <v>92</v>
      </c>
      <c r="G69" s="19">
        <v>0</v>
      </c>
      <c r="H69" s="62"/>
      <c r="I69" s="62"/>
      <c r="J69" s="62"/>
      <c r="K69" s="62"/>
    </row>
    <row r="70" spans="1:11" s="13" customFormat="1" ht="38.25">
      <c r="A70" s="3" t="s">
        <v>158</v>
      </c>
      <c r="B70" s="29" t="s">
        <v>42</v>
      </c>
      <c r="C70" s="4" t="s">
        <v>6</v>
      </c>
      <c r="D70" s="4" t="s">
        <v>0</v>
      </c>
      <c r="E70" s="4" t="s">
        <v>156</v>
      </c>
      <c r="F70" s="4"/>
      <c r="G70" s="19">
        <f>G71</f>
        <v>2618.075</v>
      </c>
      <c r="H70" s="49"/>
      <c r="I70" s="49"/>
      <c r="J70" s="49"/>
      <c r="K70" s="49"/>
    </row>
    <row r="71" spans="1:11" s="13" customFormat="1" ht="38.25">
      <c r="A71" s="3" t="s">
        <v>158</v>
      </c>
      <c r="B71" s="29" t="s">
        <v>42</v>
      </c>
      <c r="C71" s="4" t="s">
        <v>6</v>
      </c>
      <c r="D71" s="4" t="s">
        <v>0</v>
      </c>
      <c r="E71" s="4" t="s">
        <v>156</v>
      </c>
      <c r="F71" s="4" t="s">
        <v>157</v>
      </c>
      <c r="G71" s="19">
        <v>2618.075</v>
      </c>
      <c r="H71" s="62"/>
      <c r="I71" s="62"/>
      <c r="J71" s="62"/>
      <c r="K71" s="62"/>
    </row>
    <row r="72" spans="1:11" s="13" customFormat="1" ht="12.75" hidden="1">
      <c r="A72" s="3" t="s">
        <v>93</v>
      </c>
      <c r="B72" s="29" t="s">
        <v>45</v>
      </c>
      <c r="C72" s="4" t="s">
        <v>6</v>
      </c>
      <c r="D72" s="4" t="s">
        <v>0</v>
      </c>
      <c r="E72" s="4" t="s">
        <v>40</v>
      </c>
      <c r="F72" s="4" t="s">
        <v>98</v>
      </c>
      <c r="G72" s="19"/>
      <c r="H72" s="62"/>
      <c r="I72" s="62"/>
      <c r="J72" s="62"/>
      <c r="K72" s="62"/>
    </row>
    <row r="73" spans="1:11" s="13" customFormat="1" ht="12.75" hidden="1">
      <c r="A73" s="3" t="s">
        <v>107</v>
      </c>
      <c r="B73" s="29" t="s">
        <v>45</v>
      </c>
      <c r="C73" s="4" t="s">
        <v>6</v>
      </c>
      <c r="D73" s="4" t="s">
        <v>0</v>
      </c>
      <c r="E73" s="4" t="s">
        <v>40</v>
      </c>
      <c r="F73" s="67" t="s">
        <v>106</v>
      </c>
      <c r="G73" s="68"/>
      <c r="H73" s="62"/>
      <c r="I73" s="62"/>
      <c r="J73" s="62"/>
      <c r="K73" s="62"/>
    </row>
    <row r="74" spans="1:11" s="13" customFormat="1" ht="12.75" hidden="1">
      <c r="A74" s="3" t="s">
        <v>108</v>
      </c>
      <c r="B74" s="71" t="s">
        <v>45</v>
      </c>
      <c r="C74" s="4" t="s">
        <v>6</v>
      </c>
      <c r="D74" s="4" t="s">
        <v>0</v>
      </c>
      <c r="E74" s="4" t="s">
        <v>40</v>
      </c>
      <c r="F74" s="67" t="s">
        <v>92</v>
      </c>
      <c r="G74" s="68"/>
      <c r="H74" s="62"/>
      <c r="I74" s="62"/>
      <c r="J74" s="62"/>
      <c r="K74" s="62"/>
    </row>
    <row r="75" spans="1:11" s="56" customFormat="1" ht="13.5" hidden="1">
      <c r="A75" s="57" t="s">
        <v>111</v>
      </c>
      <c r="B75" s="74" t="s">
        <v>45</v>
      </c>
      <c r="C75" s="75" t="s">
        <v>110</v>
      </c>
      <c r="D75" s="75"/>
      <c r="E75" s="75"/>
      <c r="F75" s="75"/>
      <c r="G75" s="76">
        <f>G76</f>
        <v>0</v>
      </c>
      <c r="H75" s="61"/>
      <c r="I75" s="61"/>
      <c r="J75" s="61"/>
      <c r="K75" s="61"/>
    </row>
    <row r="76" spans="1:11" s="13" customFormat="1" ht="12.75" hidden="1">
      <c r="A76" s="54" t="s">
        <v>115</v>
      </c>
      <c r="B76" s="71" t="s">
        <v>45</v>
      </c>
      <c r="C76" s="67" t="s">
        <v>110</v>
      </c>
      <c r="D76" s="67" t="s">
        <v>1</v>
      </c>
      <c r="E76" s="67"/>
      <c r="F76" s="67"/>
      <c r="G76" s="68">
        <f>G77</f>
        <v>0</v>
      </c>
      <c r="H76" s="62"/>
      <c r="I76" s="62"/>
      <c r="J76" s="62"/>
      <c r="K76" s="62"/>
    </row>
    <row r="77" spans="1:11" s="13" customFormat="1" ht="12.75" hidden="1">
      <c r="A77" s="54" t="s">
        <v>118</v>
      </c>
      <c r="B77" s="71" t="s">
        <v>45</v>
      </c>
      <c r="C77" s="67" t="s">
        <v>110</v>
      </c>
      <c r="D77" s="67" t="s">
        <v>1</v>
      </c>
      <c r="E77" s="67" t="s">
        <v>112</v>
      </c>
      <c r="F77" s="67"/>
      <c r="G77" s="68">
        <f>G78</f>
        <v>0</v>
      </c>
      <c r="H77" s="62"/>
      <c r="I77" s="62"/>
      <c r="J77" s="62"/>
      <c r="K77" s="62"/>
    </row>
    <row r="78" spans="1:11" s="13" customFormat="1" ht="38.25" hidden="1">
      <c r="A78" s="54" t="s">
        <v>116</v>
      </c>
      <c r="B78" s="71" t="s">
        <v>45</v>
      </c>
      <c r="C78" s="67" t="s">
        <v>110</v>
      </c>
      <c r="D78" s="67" t="s">
        <v>1</v>
      </c>
      <c r="E78" s="67" t="s">
        <v>113</v>
      </c>
      <c r="F78" s="67"/>
      <c r="G78" s="68">
        <f>G79</f>
        <v>0</v>
      </c>
      <c r="H78" s="62"/>
      <c r="I78" s="62"/>
      <c r="J78" s="62"/>
      <c r="K78" s="62"/>
    </row>
    <row r="79" spans="1:11" s="13" customFormat="1" ht="38.25" hidden="1">
      <c r="A79" s="54" t="s">
        <v>117</v>
      </c>
      <c r="B79" s="71" t="s">
        <v>45</v>
      </c>
      <c r="C79" s="67" t="s">
        <v>110</v>
      </c>
      <c r="D79" s="67" t="s">
        <v>1</v>
      </c>
      <c r="E79" s="67" t="s">
        <v>113</v>
      </c>
      <c r="F79" s="67" t="s">
        <v>114</v>
      </c>
      <c r="G79" s="68"/>
      <c r="H79" s="62"/>
      <c r="I79" s="62"/>
      <c r="J79" s="62"/>
      <c r="K79" s="62"/>
    </row>
    <row r="80" spans="1:13" s="33" customFormat="1" ht="13.5" thickBot="1">
      <c r="A80" s="8" t="s">
        <v>21</v>
      </c>
      <c r="B80" s="31"/>
      <c r="C80" s="69"/>
      <c r="D80" s="69"/>
      <c r="E80" s="70"/>
      <c r="F80" s="69"/>
      <c r="G80" s="25">
        <f>G13</f>
        <v>10996.631000000001</v>
      </c>
      <c r="H80" s="48"/>
      <c r="I80" s="48"/>
      <c r="J80" s="48"/>
      <c r="K80" s="48"/>
      <c r="M80" s="32"/>
    </row>
    <row r="82" spans="1:12" s="5" customFormat="1" ht="17.25">
      <c r="A82" s="9"/>
      <c r="G82" s="26"/>
      <c r="H82" s="27"/>
      <c r="I82" s="27"/>
      <c r="J82" s="17"/>
      <c r="K82" s="17"/>
      <c r="L82" s="39"/>
    </row>
    <row r="83" ht="12.75">
      <c r="L83" s="37"/>
    </row>
    <row r="84" ht="12.75">
      <c r="G84" s="37"/>
    </row>
  </sheetData>
  <sheetProtection formatColumns="0" autoFilter="0"/>
  <mergeCells count="15">
    <mergeCell ref="A7:G7"/>
    <mergeCell ref="A1:G1"/>
    <mergeCell ref="A2:G2"/>
    <mergeCell ref="A3:G3"/>
    <mergeCell ref="A4:G4"/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7" r:id="rId1"/>
  <headerFooter alignWithMargins="0">
    <oddFooter>&amp;R&amp;P из 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10">
      <selection activeCell="G54" sqref="G54"/>
    </sheetView>
  </sheetViews>
  <sheetFormatPr defaultColWidth="9.00390625" defaultRowHeight="12.75"/>
  <cols>
    <col min="1" max="1" width="57.625" style="6" customWidth="1"/>
    <col min="2" max="2" width="5.25390625" style="0" customWidth="1"/>
    <col min="3" max="3" width="6.25390625" style="0" customWidth="1"/>
    <col min="4" max="4" width="6.00390625" style="0" customWidth="1"/>
    <col min="5" max="5" width="10.375" style="0" customWidth="1"/>
    <col min="6" max="6" width="5.625" style="0" customWidth="1"/>
    <col min="7" max="7" width="11.875" style="15" customWidth="1"/>
    <col min="8" max="8" width="13.25390625" style="15" customWidth="1"/>
    <col min="9" max="9" width="12.875" style="15" customWidth="1"/>
    <col min="10" max="10" width="13.00390625" style="15" customWidth="1"/>
    <col min="11" max="11" width="12.625" style="15" customWidth="1"/>
    <col min="12" max="12" width="11.625" style="0" bestFit="1" customWidth="1"/>
    <col min="13" max="13" width="14.625" style="0" customWidth="1"/>
  </cols>
  <sheetData>
    <row r="1" spans="1:11" s="72" customFormat="1" ht="15.75">
      <c r="A1" s="80" t="s">
        <v>105</v>
      </c>
      <c r="B1" s="80"/>
      <c r="C1" s="80"/>
      <c r="D1" s="80"/>
      <c r="E1" s="80"/>
      <c r="F1" s="80"/>
      <c r="G1" s="80"/>
      <c r="H1" s="43"/>
      <c r="I1" s="43"/>
      <c r="J1" s="43"/>
      <c r="K1" s="43"/>
    </row>
    <row r="2" spans="1:11" s="72" customFormat="1" ht="15.75" customHeight="1">
      <c r="A2" s="80" t="s">
        <v>72</v>
      </c>
      <c r="B2" s="80"/>
      <c r="C2" s="80"/>
      <c r="D2" s="80"/>
      <c r="E2" s="80"/>
      <c r="F2" s="80"/>
      <c r="G2" s="80"/>
      <c r="H2" s="34"/>
      <c r="I2" s="34"/>
      <c r="J2" s="34"/>
      <c r="K2" s="34"/>
    </row>
    <row r="3" spans="1:11" s="72" customFormat="1" ht="15.75">
      <c r="A3" s="80" t="s">
        <v>162</v>
      </c>
      <c r="B3" s="80"/>
      <c r="C3" s="80"/>
      <c r="D3" s="80"/>
      <c r="E3" s="80"/>
      <c r="F3" s="80"/>
      <c r="G3" s="80"/>
      <c r="H3" s="44"/>
      <c r="I3" s="44"/>
      <c r="J3" s="44"/>
      <c r="K3" s="44"/>
    </row>
    <row r="4" spans="1:11" s="72" customFormat="1" ht="15.75">
      <c r="A4" s="80" t="s">
        <v>149</v>
      </c>
      <c r="B4" s="80"/>
      <c r="C4" s="80"/>
      <c r="D4" s="80"/>
      <c r="E4" s="80"/>
      <c r="F4" s="80"/>
      <c r="G4" s="80"/>
      <c r="H4" s="35"/>
      <c r="I4" s="36"/>
      <c r="J4" s="36"/>
      <c r="K4" s="36"/>
    </row>
    <row r="5" spans="1:11" s="72" customFormat="1" ht="15.75">
      <c r="A5" s="50"/>
      <c r="B5" s="50"/>
      <c r="C5" s="50"/>
      <c r="D5" s="50"/>
      <c r="E5" s="45"/>
      <c r="F5" s="45"/>
      <c r="G5" s="45"/>
      <c r="H5" s="35"/>
      <c r="I5" s="36"/>
      <c r="J5" s="36"/>
      <c r="K5" s="36"/>
    </row>
    <row r="6" spans="1:11" s="72" customFormat="1" ht="14.25" customHeight="1">
      <c r="A6" s="50"/>
      <c r="B6" s="50"/>
      <c r="C6" s="50"/>
      <c r="D6" s="50"/>
      <c r="E6" s="45"/>
      <c r="F6" s="45"/>
      <c r="G6" s="45"/>
      <c r="H6" s="35"/>
      <c r="I6" s="36"/>
      <c r="J6" s="36"/>
      <c r="K6" s="36"/>
    </row>
    <row r="7" spans="1:11" s="72" customFormat="1" ht="21" customHeight="1">
      <c r="A7" s="79" t="s">
        <v>151</v>
      </c>
      <c r="B7" s="79"/>
      <c r="C7" s="79"/>
      <c r="D7" s="79"/>
      <c r="E7" s="79"/>
      <c r="F7" s="79"/>
      <c r="G7" s="79"/>
      <c r="H7" s="40"/>
      <c r="I7" s="40"/>
      <c r="J7" s="40"/>
      <c r="K7" s="40"/>
    </row>
    <row r="8" spans="1:11" s="72" customFormat="1" ht="15.75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</row>
    <row r="9" spans="1:11" s="72" customFormat="1" ht="13.5" customHeight="1">
      <c r="A9" s="73"/>
      <c r="B9" s="7"/>
      <c r="C9" s="7"/>
      <c r="D9" s="7"/>
      <c r="E9" s="7"/>
      <c r="F9" s="10"/>
      <c r="G9" s="16" t="s">
        <v>90</v>
      </c>
      <c r="H9" s="16"/>
      <c r="I9" s="87"/>
      <c r="J9" s="87"/>
      <c r="K9" s="46"/>
    </row>
    <row r="10" spans="1:11" s="1" customFormat="1" ht="12.75" customHeight="1">
      <c r="A10" s="91" t="s">
        <v>29</v>
      </c>
      <c r="B10" s="89" t="s">
        <v>23</v>
      </c>
      <c r="C10" s="89"/>
      <c r="D10" s="89"/>
      <c r="E10" s="89"/>
      <c r="F10" s="89"/>
      <c r="G10" s="90" t="s">
        <v>109</v>
      </c>
      <c r="H10" s="86"/>
      <c r="I10" s="86"/>
      <c r="J10" s="86"/>
      <c r="K10" s="86"/>
    </row>
    <row r="11" spans="1:11" s="1" customFormat="1" ht="10.5" customHeight="1">
      <c r="A11" s="91"/>
      <c r="B11" s="89" t="s">
        <v>24</v>
      </c>
      <c r="C11" s="88" t="s">
        <v>25</v>
      </c>
      <c r="D11" s="88" t="s">
        <v>26</v>
      </c>
      <c r="E11" s="88" t="s">
        <v>27</v>
      </c>
      <c r="F11" s="88" t="s">
        <v>28</v>
      </c>
      <c r="G11" s="90"/>
      <c r="H11" s="47"/>
      <c r="I11" s="47"/>
      <c r="J11" s="47"/>
      <c r="K11" s="47"/>
    </row>
    <row r="12" spans="1:11" s="2" customFormat="1" ht="12.75">
      <c r="A12" s="91"/>
      <c r="B12" s="89"/>
      <c r="C12" s="88"/>
      <c r="D12" s="88"/>
      <c r="E12" s="88"/>
      <c r="F12" s="88"/>
      <c r="G12" s="90"/>
      <c r="H12" s="18"/>
      <c r="I12" s="18"/>
      <c r="J12" s="18"/>
      <c r="K12" s="18"/>
    </row>
    <row r="13" spans="1:11" s="2" customFormat="1" ht="14.25">
      <c r="A13" s="58" t="s">
        <v>22</v>
      </c>
      <c r="B13" s="59"/>
      <c r="C13" s="59"/>
      <c r="D13" s="59"/>
      <c r="E13" s="59"/>
      <c r="F13" s="59"/>
      <c r="G13" s="60">
        <f>G14</f>
        <v>8429.387999999999</v>
      </c>
      <c r="H13" s="18"/>
      <c r="I13" s="18"/>
      <c r="J13" s="18"/>
      <c r="K13" s="18"/>
    </row>
    <row r="14" spans="1:11" s="24" customFormat="1" ht="12.75">
      <c r="A14" s="21" t="s">
        <v>61</v>
      </c>
      <c r="B14" s="22">
        <v>664</v>
      </c>
      <c r="C14" s="52"/>
      <c r="D14" s="52"/>
      <c r="E14" s="52"/>
      <c r="F14" s="20"/>
      <c r="G14" s="23">
        <f>G15+G31+G44+G61+G39</f>
        <v>8429.387999999999</v>
      </c>
      <c r="H14" s="48"/>
      <c r="I14" s="48"/>
      <c r="J14" s="48"/>
      <c r="K14" s="48"/>
    </row>
    <row r="15" spans="1:11" s="56" customFormat="1" ht="13.5">
      <c r="A15" s="30" t="s">
        <v>9</v>
      </c>
      <c r="B15" s="38" t="s">
        <v>46</v>
      </c>
      <c r="C15" s="52" t="s">
        <v>0</v>
      </c>
      <c r="D15" s="52"/>
      <c r="E15" s="52"/>
      <c r="F15" s="52"/>
      <c r="G15" s="23">
        <f>G16+G23+G27</f>
        <v>3413.5299999999997</v>
      </c>
      <c r="H15" s="61"/>
      <c r="I15" s="61"/>
      <c r="J15" s="61"/>
      <c r="K15" s="61"/>
    </row>
    <row r="16" spans="1:11" s="13" customFormat="1" ht="38.25">
      <c r="A16" s="3" t="s">
        <v>20</v>
      </c>
      <c r="B16" s="29" t="s">
        <v>46</v>
      </c>
      <c r="C16" s="4" t="s">
        <v>0</v>
      </c>
      <c r="D16" s="4" t="s">
        <v>3</v>
      </c>
      <c r="E16" s="4"/>
      <c r="F16" s="4"/>
      <c r="G16" s="19">
        <f>G17</f>
        <v>3408.5299999999997</v>
      </c>
      <c r="H16" s="63"/>
      <c r="I16" s="63"/>
      <c r="J16" s="63"/>
      <c r="K16" s="63"/>
    </row>
    <row r="17" spans="1:11" s="28" customFormat="1" ht="12.75">
      <c r="A17" s="3" t="s">
        <v>11</v>
      </c>
      <c r="B17" s="29" t="s">
        <v>46</v>
      </c>
      <c r="C17" s="4" t="s">
        <v>0</v>
      </c>
      <c r="D17" s="4" t="s">
        <v>3</v>
      </c>
      <c r="E17" s="4" t="s">
        <v>132</v>
      </c>
      <c r="F17" s="4"/>
      <c r="G17" s="19">
        <f>G18</f>
        <v>3408.5299999999997</v>
      </c>
      <c r="H17" s="62"/>
      <c r="I17" s="62"/>
      <c r="J17" s="62"/>
      <c r="K17" s="62"/>
    </row>
    <row r="18" spans="1:11" s="28" customFormat="1" ht="12.75">
      <c r="A18" s="3" t="s">
        <v>13</v>
      </c>
      <c r="B18" s="29" t="s">
        <v>46</v>
      </c>
      <c r="C18" s="4" t="s">
        <v>0</v>
      </c>
      <c r="D18" s="4" t="s">
        <v>3</v>
      </c>
      <c r="E18" s="4" t="s">
        <v>133</v>
      </c>
      <c r="F18" s="4"/>
      <c r="G18" s="19">
        <f>G19+G22+G21+G20</f>
        <v>3408.5299999999997</v>
      </c>
      <c r="H18" s="62"/>
      <c r="I18" s="62"/>
      <c r="J18" s="62"/>
      <c r="K18" s="62"/>
    </row>
    <row r="19" spans="1:11" s="28" customFormat="1" ht="12.75">
      <c r="A19" s="3" t="s">
        <v>93</v>
      </c>
      <c r="B19" s="29" t="s">
        <v>46</v>
      </c>
      <c r="C19" s="4" t="s">
        <v>0</v>
      </c>
      <c r="D19" s="4" t="s">
        <v>3</v>
      </c>
      <c r="E19" s="4" t="s">
        <v>133</v>
      </c>
      <c r="F19" s="4" t="s">
        <v>91</v>
      </c>
      <c r="G19" s="19">
        <v>2381.935</v>
      </c>
      <c r="H19" s="62"/>
      <c r="I19" s="62"/>
      <c r="J19" s="62"/>
      <c r="K19" s="62"/>
    </row>
    <row r="20" spans="1:11" s="28" customFormat="1" ht="38.25">
      <c r="A20" s="3" t="s">
        <v>128</v>
      </c>
      <c r="B20" s="29" t="s">
        <v>46</v>
      </c>
      <c r="C20" s="4" t="s">
        <v>0</v>
      </c>
      <c r="D20" s="4" t="s">
        <v>3</v>
      </c>
      <c r="E20" s="4" t="s">
        <v>133</v>
      </c>
      <c r="F20" s="4" t="s">
        <v>126</v>
      </c>
      <c r="G20" s="19">
        <v>719.345</v>
      </c>
      <c r="H20" s="62"/>
      <c r="I20" s="62"/>
      <c r="J20" s="62"/>
      <c r="K20" s="62"/>
    </row>
    <row r="21" spans="1:11" s="28" customFormat="1" ht="25.5">
      <c r="A21" s="3" t="s">
        <v>120</v>
      </c>
      <c r="B21" s="29" t="s">
        <v>46</v>
      </c>
      <c r="C21" s="4" t="s">
        <v>0</v>
      </c>
      <c r="D21" s="4" t="s">
        <v>3</v>
      </c>
      <c r="E21" s="4" t="s">
        <v>133</v>
      </c>
      <c r="F21" s="4" t="s">
        <v>119</v>
      </c>
      <c r="G21" s="19">
        <v>14.15</v>
      </c>
      <c r="H21" s="62"/>
      <c r="I21" s="62"/>
      <c r="J21" s="62"/>
      <c r="K21" s="62"/>
    </row>
    <row r="22" spans="1:11" s="28" customFormat="1" ht="12.75">
      <c r="A22" s="3" t="s">
        <v>94</v>
      </c>
      <c r="B22" s="29" t="s">
        <v>46</v>
      </c>
      <c r="C22" s="4" t="s">
        <v>0</v>
      </c>
      <c r="D22" s="4" t="s">
        <v>3</v>
      </c>
      <c r="E22" s="4" t="s">
        <v>133</v>
      </c>
      <c r="F22" s="4" t="s">
        <v>92</v>
      </c>
      <c r="G22" s="19">
        <f>375.5-87.9+7-1.5</f>
        <v>293.1</v>
      </c>
      <c r="H22" s="62"/>
      <c r="I22" s="62"/>
      <c r="J22" s="62"/>
      <c r="K22" s="62"/>
    </row>
    <row r="23" spans="1:11" s="28" customFormat="1" ht="12.75" hidden="1">
      <c r="A23" s="3" t="s">
        <v>80</v>
      </c>
      <c r="B23" s="29" t="s">
        <v>42</v>
      </c>
      <c r="C23" s="4" t="s">
        <v>0</v>
      </c>
      <c r="D23" s="4" t="s">
        <v>81</v>
      </c>
      <c r="E23" s="4"/>
      <c r="F23" s="4"/>
      <c r="G23" s="19">
        <f>G24</f>
        <v>0</v>
      </c>
      <c r="H23" s="62"/>
      <c r="I23" s="62"/>
      <c r="J23" s="62"/>
      <c r="K23" s="62"/>
    </row>
    <row r="24" spans="1:11" s="28" customFormat="1" ht="12.75" hidden="1">
      <c r="A24" s="3" t="s">
        <v>82</v>
      </c>
      <c r="B24" s="29" t="s">
        <v>42</v>
      </c>
      <c r="C24" s="4" t="s">
        <v>0</v>
      </c>
      <c r="D24" s="4" t="s">
        <v>81</v>
      </c>
      <c r="E24" s="4" t="s">
        <v>83</v>
      </c>
      <c r="F24" s="4"/>
      <c r="G24" s="19">
        <f>G25</f>
        <v>0</v>
      </c>
      <c r="H24" s="62"/>
      <c r="I24" s="62"/>
      <c r="J24" s="62"/>
      <c r="K24" s="62"/>
    </row>
    <row r="25" spans="1:11" s="28" customFormat="1" ht="12.75" hidden="1">
      <c r="A25" s="3" t="s">
        <v>84</v>
      </c>
      <c r="B25" s="29" t="s">
        <v>42</v>
      </c>
      <c r="C25" s="4" t="s">
        <v>0</v>
      </c>
      <c r="D25" s="4" t="s">
        <v>81</v>
      </c>
      <c r="E25" s="4" t="s">
        <v>85</v>
      </c>
      <c r="F25" s="4"/>
      <c r="G25" s="19">
        <f>G26</f>
        <v>0</v>
      </c>
      <c r="H25" s="62"/>
      <c r="I25" s="62"/>
      <c r="J25" s="62"/>
      <c r="K25" s="62"/>
    </row>
    <row r="26" spans="1:11" s="28" customFormat="1" ht="12.75" hidden="1">
      <c r="A26" s="3" t="s">
        <v>86</v>
      </c>
      <c r="B26" s="29" t="s">
        <v>42</v>
      </c>
      <c r="C26" s="4" t="s">
        <v>0</v>
      </c>
      <c r="D26" s="4" t="s">
        <v>81</v>
      </c>
      <c r="E26" s="4" t="s">
        <v>85</v>
      </c>
      <c r="F26" s="4" t="s">
        <v>87</v>
      </c>
      <c r="G26" s="19"/>
      <c r="H26" s="62"/>
      <c r="I26" s="62"/>
      <c r="J26" s="62"/>
      <c r="K26" s="62"/>
    </row>
    <row r="27" spans="1:11" s="28" customFormat="1" ht="12.75">
      <c r="A27" s="3" t="s">
        <v>88</v>
      </c>
      <c r="B27" s="29" t="s">
        <v>46</v>
      </c>
      <c r="C27" s="4" t="s">
        <v>0</v>
      </c>
      <c r="D27" s="4" t="s">
        <v>95</v>
      </c>
      <c r="E27" s="4"/>
      <c r="F27" s="4"/>
      <c r="G27" s="19">
        <f>G28</f>
        <v>5</v>
      </c>
      <c r="H27" s="62"/>
      <c r="I27" s="62"/>
      <c r="J27" s="62"/>
      <c r="K27" s="62"/>
    </row>
    <row r="28" spans="1:11" s="28" customFormat="1" ht="12.75">
      <c r="A28" s="3" t="s">
        <v>88</v>
      </c>
      <c r="B28" s="29" t="s">
        <v>46</v>
      </c>
      <c r="C28" s="4" t="s">
        <v>0</v>
      </c>
      <c r="D28" s="4" t="s">
        <v>95</v>
      </c>
      <c r="E28" s="4" t="s">
        <v>134</v>
      </c>
      <c r="F28" s="4"/>
      <c r="G28" s="19">
        <f>G29</f>
        <v>5</v>
      </c>
      <c r="H28" s="62"/>
      <c r="I28" s="62"/>
      <c r="J28" s="62"/>
      <c r="K28" s="62"/>
    </row>
    <row r="29" spans="1:11" s="28" customFormat="1" ht="12.75">
      <c r="A29" s="3" t="s">
        <v>89</v>
      </c>
      <c r="B29" s="29" t="s">
        <v>46</v>
      </c>
      <c r="C29" s="4" t="s">
        <v>0</v>
      </c>
      <c r="D29" s="4" t="s">
        <v>95</v>
      </c>
      <c r="E29" s="4" t="s">
        <v>135</v>
      </c>
      <c r="F29" s="4"/>
      <c r="G29" s="19">
        <f>G30</f>
        <v>5</v>
      </c>
      <c r="H29" s="62"/>
      <c r="I29" s="62"/>
      <c r="J29" s="62"/>
      <c r="K29" s="62"/>
    </row>
    <row r="30" spans="1:11" s="28" customFormat="1" ht="12.75">
      <c r="A30" s="3" t="s">
        <v>97</v>
      </c>
      <c r="B30" s="29" t="s">
        <v>46</v>
      </c>
      <c r="C30" s="4" t="s">
        <v>0</v>
      </c>
      <c r="D30" s="4" t="s">
        <v>95</v>
      </c>
      <c r="E30" s="4" t="s">
        <v>135</v>
      </c>
      <c r="F30" s="4" t="s">
        <v>96</v>
      </c>
      <c r="G30" s="19">
        <v>5</v>
      </c>
      <c r="H30" s="62"/>
      <c r="I30" s="62"/>
      <c r="J30" s="62"/>
      <c r="K30" s="62"/>
    </row>
    <row r="31" spans="1:11" s="55" customFormat="1" ht="13.5">
      <c r="A31" s="30" t="s">
        <v>54</v>
      </c>
      <c r="B31" s="38" t="s">
        <v>46</v>
      </c>
      <c r="C31" s="52" t="s">
        <v>5</v>
      </c>
      <c r="D31" s="52"/>
      <c r="E31" s="52"/>
      <c r="F31" s="52"/>
      <c r="G31" s="23">
        <f>G32</f>
        <v>149.397</v>
      </c>
      <c r="H31" s="61"/>
      <c r="I31" s="61"/>
      <c r="J31" s="61"/>
      <c r="K31" s="61"/>
    </row>
    <row r="32" spans="1:11" s="28" customFormat="1" ht="12.75">
      <c r="A32" s="3" t="s">
        <v>55</v>
      </c>
      <c r="B32" s="29" t="s">
        <v>46</v>
      </c>
      <c r="C32" s="4" t="s">
        <v>5</v>
      </c>
      <c r="D32" s="4" t="s">
        <v>1</v>
      </c>
      <c r="E32" s="4"/>
      <c r="F32" s="4"/>
      <c r="G32" s="19">
        <f>G33</f>
        <v>149.397</v>
      </c>
      <c r="H32" s="62"/>
      <c r="I32" s="62"/>
      <c r="J32" s="62"/>
      <c r="K32" s="62"/>
    </row>
    <row r="33" spans="1:11" s="28" customFormat="1" ht="12.75">
      <c r="A33" s="3" t="s">
        <v>11</v>
      </c>
      <c r="B33" s="29" t="s">
        <v>46</v>
      </c>
      <c r="C33" s="4" t="s">
        <v>5</v>
      </c>
      <c r="D33" s="4" t="s">
        <v>1</v>
      </c>
      <c r="E33" s="4" t="s">
        <v>136</v>
      </c>
      <c r="F33" s="4"/>
      <c r="G33" s="19">
        <f>G34</f>
        <v>149.397</v>
      </c>
      <c r="H33" s="62"/>
      <c r="I33" s="62"/>
      <c r="J33" s="62"/>
      <c r="K33" s="62"/>
    </row>
    <row r="34" spans="1:11" s="28" customFormat="1" ht="25.5">
      <c r="A34" s="3" t="s">
        <v>56</v>
      </c>
      <c r="B34" s="29" t="s">
        <v>46</v>
      </c>
      <c r="C34" s="4" t="s">
        <v>5</v>
      </c>
      <c r="D34" s="4" t="s">
        <v>1</v>
      </c>
      <c r="E34" s="4" t="s">
        <v>137</v>
      </c>
      <c r="F34" s="4"/>
      <c r="G34" s="19">
        <f>G35+G38+G37+G36</f>
        <v>149.397</v>
      </c>
      <c r="H34" s="62"/>
      <c r="I34" s="62"/>
      <c r="J34" s="62"/>
      <c r="K34" s="62"/>
    </row>
    <row r="35" spans="1:11" s="28" customFormat="1" ht="12.75">
      <c r="A35" s="3" t="s">
        <v>93</v>
      </c>
      <c r="B35" s="29" t="s">
        <v>46</v>
      </c>
      <c r="C35" s="4" t="s">
        <v>5</v>
      </c>
      <c r="D35" s="4" t="s">
        <v>1</v>
      </c>
      <c r="E35" s="4" t="s">
        <v>137</v>
      </c>
      <c r="F35" s="4" t="s">
        <v>91</v>
      </c>
      <c r="G35" s="19">
        <v>103.364</v>
      </c>
      <c r="H35" s="62"/>
      <c r="I35" s="62"/>
      <c r="J35" s="62"/>
      <c r="K35" s="62"/>
    </row>
    <row r="36" spans="1:11" s="28" customFormat="1" ht="38.25">
      <c r="A36" s="3" t="s">
        <v>129</v>
      </c>
      <c r="B36" s="29" t="s">
        <v>46</v>
      </c>
      <c r="C36" s="4" t="s">
        <v>5</v>
      </c>
      <c r="D36" s="4" t="s">
        <v>1</v>
      </c>
      <c r="E36" s="4" t="s">
        <v>137</v>
      </c>
      <c r="F36" s="4" t="s">
        <v>126</v>
      </c>
      <c r="G36" s="19">
        <v>31.216</v>
      </c>
      <c r="H36" s="62"/>
      <c r="I36" s="62"/>
      <c r="J36" s="62"/>
      <c r="K36" s="62"/>
    </row>
    <row r="37" spans="1:11" s="28" customFormat="1" ht="25.5">
      <c r="A37" s="3" t="s">
        <v>120</v>
      </c>
      <c r="B37" s="29" t="s">
        <v>46</v>
      </c>
      <c r="C37" s="4" t="s">
        <v>5</v>
      </c>
      <c r="D37" s="4" t="s">
        <v>1</v>
      </c>
      <c r="E37" s="4" t="s">
        <v>137</v>
      </c>
      <c r="F37" s="4" t="s">
        <v>119</v>
      </c>
      <c r="G37" s="19">
        <v>5.086</v>
      </c>
      <c r="H37" s="62"/>
      <c r="I37" s="62"/>
      <c r="J37" s="62"/>
      <c r="K37" s="62"/>
    </row>
    <row r="38" spans="1:11" s="28" customFormat="1" ht="12.75">
      <c r="A38" s="3" t="s">
        <v>94</v>
      </c>
      <c r="B38" s="29" t="s">
        <v>46</v>
      </c>
      <c r="C38" s="4" t="s">
        <v>5</v>
      </c>
      <c r="D38" s="4" t="s">
        <v>1</v>
      </c>
      <c r="E38" s="4" t="s">
        <v>137</v>
      </c>
      <c r="F38" s="4" t="s">
        <v>92</v>
      </c>
      <c r="G38" s="19">
        <v>9.731</v>
      </c>
      <c r="H38" s="62"/>
      <c r="I38" s="62"/>
      <c r="J38" s="62"/>
      <c r="K38" s="62"/>
    </row>
    <row r="39" spans="1:11" s="55" customFormat="1" ht="13.5">
      <c r="A39" s="30" t="s">
        <v>125</v>
      </c>
      <c r="B39" s="38" t="s">
        <v>46</v>
      </c>
      <c r="C39" s="52" t="s">
        <v>1</v>
      </c>
      <c r="D39" s="52"/>
      <c r="E39" s="52"/>
      <c r="F39" s="52"/>
      <c r="G39" s="23">
        <f>G40</f>
        <v>5</v>
      </c>
      <c r="H39" s="61"/>
      <c r="I39" s="61"/>
      <c r="J39" s="61"/>
      <c r="K39" s="61"/>
    </row>
    <row r="40" spans="1:11" s="28" customFormat="1" ht="25.5">
      <c r="A40" s="3" t="s">
        <v>122</v>
      </c>
      <c r="B40" s="29" t="s">
        <v>46</v>
      </c>
      <c r="C40" s="4" t="s">
        <v>1</v>
      </c>
      <c r="D40" s="4" t="s">
        <v>121</v>
      </c>
      <c r="E40" s="4"/>
      <c r="F40" s="4"/>
      <c r="G40" s="19">
        <f>G41</f>
        <v>5</v>
      </c>
      <c r="H40" s="62"/>
      <c r="I40" s="62"/>
      <c r="J40" s="62"/>
      <c r="K40" s="62"/>
    </row>
    <row r="41" spans="1:11" s="28" customFormat="1" ht="25.5">
      <c r="A41" s="3" t="s">
        <v>123</v>
      </c>
      <c r="B41" s="29" t="s">
        <v>46</v>
      </c>
      <c r="C41" s="4" t="s">
        <v>1</v>
      </c>
      <c r="D41" s="4" t="s">
        <v>121</v>
      </c>
      <c r="E41" s="4" t="s">
        <v>138</v>
      </c>
      <c r="F41" s="4"/>
      <c r="G41" s="19">
        <f>G42</f>
        <v>5</v>
      </c>
      <c r="H41" s="62"/>
      <c r="I41" s="62"/>
      <c r="J41" s="62"/>
      <c r="K41" s="62"/>
    </row>
    <row r="42" spans="1:11" s="28" customFormat="1" ht="25.5">
      <c r="A42" s="3" t="s">
        <v>124</v>
      </c>
      <c r="B42" s="29" t="s">
        <v>46</v>
      </c>
      <c r="C42" s="4" t="s">
        <v>1</v>
      </c>
      <c r="D42" s="4" t="s">
        <v>121</v>
      </c>
      <c r="E42" s="4" t="s">
        <v>139</v>
      </c>
      <c r="F42" s="4"/>
      <c r="G42" s="19">
        <f>G43</f>
        <v>5</v>
      </c>
      <c r="H42" s="62"/>
      <c r="I42" s="62"/>
      <c r="J42" s="62"/>
      <c r="K42" s="62"/>
    </row>
    <row r="43" spans="1:11" s="28" customFormat="1" ht="12.75">
      <c r="A43" s="3" t="s">
        <v>88</v>
      </c>
      <c r="B43" s="29" t="s">
        <v>46</v>
      </c>
      <c r="C43" s="4" t="s">
        <v>1</v>
      </c>
      <c r="D43" s="4" t="s">
        <v>121</v>
      </c>
      <c r="E43" s="4" t="s">
        <v>139</v>
      </c>
      <c r="F43" s="4" t="s">
        <v>96</v>
      </c>
      <c r="G43" s="19">
        <v>5</v>
      </c>
      <c r="H43" s="62"/>
      <c r="I43" s="62"/>
      <c r="J43" s="62"/>
      <c r="K43" s="62"/>
    </row>
    <row r="44" spans="1:11" s="51" customFormat="1" ht="12.75">
      <c r="A44" s="30" t="s">
        <v>7</v>
      </c>
      <c r="B44" s="38" t="s">
        <v>46</v>
      </c>
      <c r="C44" s="52" t="s">
        <v>4</v>
      </c>
      <c r="D44" s="52"/>
      <c r="E44" s="53"/>
      <c r="F44" s="52"/>
      <c r="G44" s="23">
        <f>G45+G51</f>
        <v>1662</v>
      </c>
      <c r="H44" s="64"/>
      <c r="I44" s="64"/>
      <c r="J44" s="64"/>
      <c r="K44" s="64"/>
    </row>
    <row r="45" spans="1:11" s="13" customFormat="1" ht="12.75" hidden="1">
      <c r="A45" s="3" t="s">
        <v>2</v>
      </c>
      <c r="B45" s="29" t="s">
        <v>46</v>
      </c>
      <c r="C45" s="4" t="s">
        <v>4</v>
      </c>
      <c r="D45" s="4" t="s">
        <v>0</v>
      </c>
      <c r="E45" s="14"/>
      <c r="F45" s="4"/>
      <c r="G45" s="19">
        <f>G46</f>
        <v>0</v>
      </c>
      <c r="H45" s="62"/>
      <c r="I45" s="62"/>
      <c r="J45" s="62"/>
      <c r="K45" s="62"/>
    </row>
    <row r="46" spans="1:11" s="13" customFormat="1" ht="12.75" hidden="1">
      <c r="A46" s="3" t="s">
        <v>10</v>
      </c>
      <c r="B46" s="65">
        <v>664</v>
      </c>
      <c r="C46" s="4" t="s">
        <v>4</v>
      </c>
      <c r="D46" s="4" t="s">
        <v>0</v>
      </c>
      <c r="E46" s="14" t="s">
        <v>8</v>
      </c>
      <c r="F46" s="4"/>
      <c r="G46" s="19">
        <f>G47+G49</f>
        <v>0</v>
      </c>
      <c r="H46" s="49"/>
      <c r="I46" s="49"/>
      <c r="J46" s="49"/>
      <c r="K46" s="49"/>
    </row>
    <row r="47" spans="1:11" s="13" customFormat="1" ht="25.5" hidden="1">
      <c r="A47" s="3" t="s">
        <v>31</v>
      </c>
      <c r="B47" s="65">
        <v>664</v>
      </c>
      <c r="C47" s="4" t="s">
        <v>4</v>
      </c>
      <c r="D47" s="4" t="s">
        <v>0</v>
      </c>
      <c r="E47" s="14" t="s">
        <v>30</v>
      </c>
      <c r="F47" s="4"/>
      <c r="G47" s="19">
        <f>G48</f>
        <v>0</v>
      </c>
      <c r="H47" s="49"/>
      <c r="I47" s="49"/>
      <c r="J47" s="49"/>
      <c r="K47" s="49"/>
    </row>
    <row r="48" spans="1:11" s="13" customFormat="1" ht="12.75" hidden="1">
      <c r="A48" s="3" t="s">
        <v>94</v>
      </c>
      <c r="B48" s="65">
        <v>664</v>
      </c>
      <c r="C48" s="4" t="s">
        <v>4</v>
      </c>
      <c r="D48" s="4" t="s">
        <v>0</v>
      </c>
      <c r="E48" s="14" t="s">
        <v>30</v>
      </c>
      <c r="F48" s="4" t="s">
        <v>92</v>
      </c>
      <c r="G48" s="19"/>
      <c r="H48" s="49"/>
      <c r="I48" s="49"/>
      <c r="J48" s="49"/>
      <c r="K48" s="49"/>
    </row>
    <row r="49" spans="1:11" s="13" customFormat="1" ht="12.75" hidden="1">
      <c r="A49" s="3" t="s">
        <v>33</v>
      </c>
      <c r="B49" s="65">
        <v>664</v>
      </c>
      <c r="C49" s="4" t="s">
        <v>4</v>
      </c>
      <c r="D49" s="4" t="s">
        <v>0</v>
      </c>
      <c r="E49" s="14" t="s">
        <v>32</v>
      </c>
      <c r="F49" s="4"/>
      <c r="G49" s="19">
        <f>G50</f>
        <v>0</v>
      </c>
      <c r="H49" s="49"/>
      <c r="I49" s="49"/>
      <c r="J49" s="49"/>
      <c r="K49" s="49"/>
    </row>
    <row r="50" spans="1:11" s="13" customFormat="1" ht="12.75" hidden="1">
      <c r="A50" s="3" t="s">
        <v>94</v>
      </c>
      <c r="B50" s="65">
        <v>664</v>
      </c>
      <c r="C50" s="4" t="s">
        <v>4</v>
      </c>
      <c r="D50" s="4" t="s">
        <v>0</v>
      </c>
      <c r="E50" s="14" t="s">
        <v>32</v>
      </c>
      <c r="F50" s="4" t="s">
        <v>92</v>
      </c>
      <c r="G50" s="19"/>
      <c r="H50" s="49"/>
      <c r="I50" s="49"/>
      <c r="J50" s="49"/>
      <c r="K50" s="49"/>
    </row>
    <row r="51" spans="1:11" s="13" customFormat="1" ht="12.75">
      <c r="A51" s="3" t="s">
        <v>41</v>
      </c>
      <c r="B51" s="65">
        <v>664</v>
      </c>
      <c r="C51" s="4" t="s">
        <v>4</v>
      </c>
      <c r="D51" s="4" t="s">
        <v>1</v>
      </c>
      <c r="E51" s="14"/>
      <c r="F51" s="4"/>
      <c r="G51" s="19">
        <f>G52</f>
        <v>1662</v>
      </c>
      <c r="H51" s="49"/>
      <c r="I51" s="49"/>
      <c r="J51" s="49"/>
      <c r="K51" s="49"/>
    </row>
    <row r="52" spans="1:11" s="13" customFormat="1" ht="12.75">
      <c r="A52" s="3" t="s">
        <v>41</v>
      </c>
      <c r="B52" s="65">
        <v>664</v>
      </c>
      <c r="C52" s="4" t="s">
        <v>4</v>
      </c>
      <c r="D52" s="4" t="s">
        <v>1</v>
      </c>
      <c r="E52" s="4" t="s">
        <v>142</v>
      </c>
      <c r="F52" s="4"/>
      <c r="G52" s="19">
        <f>G53+G55+G57+G59</f>
        <v>1662</v>
      </c>
      <c r="H52" s="49"/>
      <c r="I52" s="49"/>
      <c r="J52" s="49"/>
      <c r="K52" s="49"/>
    </row>
    <row r="53" spans="1:11" s="13" customFormat="1" ht="12.75">
      <c r="A53" s="54" t="s">
        <v>34</v>
      </c>
      <c r="B53" s="65">
        <v>664</v>
      </c>
      <c r="C53" s="4" t="s">
        <v>4</v>
      </c>
      <c r="D53" s="4" t="s">
        <v>1</v>
      </c>
      <c r="E53" s="4" t="s">
        <v>143</v>
      </c>
      <c r="F53" s="4"/>
      <c r="G53" s="19">
        <f>G54</f>
        <v>1062</v>
      </c>
      <c r="H53" s="49"/>
      <c r="I53" s="49"/>
      <c r="J53" s="49"/>
      <c r="K53" s="49"/>
    </row>
    <row r="54" spans="1:11" s="13" customFormat="1" ht="12.75">
      <c r="A54" s="3" t="s">
        <v>94</v>
      </c>
      <c r="B54" s="65">
        <v>664</v>
      </c>
      <c r="C54" s="4" t="s">
        <v>4</v>
      </c>
      <c r="D54" s="4" t="s">
        <v>1</v>
      </c>
      <c r="E54" s="4" t="s">
        <v>143</v>
      </c>
      <c r="F54" s="4" t="s">
        <v>92</v>
      </c>
      <c r="G54" s="19">
        <v>1062</v>
      </c>
      <c r="H54" s="49"/>
      <c r="I54" s="49"/>
      <c r="J54" s="49"/>
      <c r="K54" s="49"/>
    </row>
    <row r="55" spans="1:11" s="13" customFormat="1" ht="12.75" hidden="1">
      <c r="A55" s="54" t="s">
        <v>36</v>
      </c>
      <c r="B55" s="65">
        <v>664</v>
      </c>
      <c r="C55" s="4" t="s">
        <v>4</v>
      </c>
      <c r="D55" s="4" t="s">
        <v>1</v>
      </c>
      <c r="E55" s="14" t="s">
        <v>35</v>
      </c>
      <c r="F55" s="4"/>
      <c r="G55" s="19">
        <f>G56</f>
        <v>0</v>
      </c>
      <c r="H55" s="49"/>
      <c r="I55" s="49"/>
      <c r="J55" s="49"/>
      <c r="K55" s="49"/>
    </row>
    <row r="56" spans="1:11" s="13" customFormat="1" ht="12.75" hidden="1">
      <c r="A56" s="3" t="s">
        <v>94</v>
      </c>
      <c r="B56" s="65">
        <v>664</v>
      </c>
      <c r="C56" s="4" t="s">
        <v>4</v>
      </c>
      <c r="D56" s="4" t="s">
        <v>1</v>
      </c>
      <c r="E56" s="14" t="s">
        <v>35</v>
      </c>
      <c r="F56" s="4" t="s">
        <v>92</v>
      </c>
      <c r="G56" s="19"/>
      <c r="H56" s="49"/>
      <c r="I56" s="49"/>
      <c r="J56" s="49"/>
      <c r="K56" s="49"/>
    </row>
    <row r="57" spans="1:11" s="13" customFormat="1" ht="12.75">
      <c r="A57" s="54" t="s">
        <v>37</v>
      </c>
      <c r="B57" s="65">
        <v>664</v>
      </c>
      <c r="C57" s="4" t="s">
        <v>4</v>
      </c>
      <c r="D57" s="4" t="s">
        <v>1</v>
      </c>
      <c r="E57" s="4" t="s">
        <v>146</v>
      </c>
      <c r="F57" s="4"/>
      <c r="G57" s="19">
        <f>G58</f>
        <v>266.8</v>
      </c>
      <c r="H57" s="49"/>
      <c r="I57" s="49"/>
      <c r="J57" s="49"/>
      <c r="K57" s="49"/>
    </row>
    <row r="58" spans="1:11" s="13" customFormat="1" ht="12.75">
      <c r="A58" s="3" t="s">
        <v>94</v>
      </c>
      <c r="B58" s="65">
        <v>664</v>
      </c>
      <c r="C58" s="4" t="s">
        <v>4</v>
      </c>
      <c r="D58" s="4" t="s">
        <v>1</v>
      </c>
      <c r="E58" s="4" t="s">
        <v>146</v>
      </c>
      <c r="F58" s="4" t="s">
        <v>92</v>
      </c>
      <c r="G58" s="19">
        <v>266.8</v>
      </c>
      <c r="H58" s="49"/>
      <c r="I58" s="49"/>
      <c r="J58" s="49"/>
      <c r="K58" s="49"/>
    </row>
    <row r="59" spans="1:11" s="13" customFormat="1" ht="24" customHeight="1">
      <c r="A59" s="54" t="s">
        <v>38</v>
      </c>
      <c r="B59" s="65">
        <v>664</v>
      </c>
      <c r="C59" s="4" t="s">
        <v>4</v>
      </c>
      <c r="D59" s="4" t="s">
        <v>1</v>
      </c>
      <c r="E59" s="4" t="s">
        <v>147</v>
      </c>
      <c r="F59" s="4"/>
      <c r="G59" s="19">
        <f>G60</f>
        <v>333.2</v>
      </c>
      <c r="H59" s="49"/>
      <c r="I59" s="49"/>
      <c r="J59" s="49"/>
      <c r="K59" s="49"/>
    </row>
    <row r="60" spans="1:11" s="13" customFormat="1" ht="24" customHeight="1">
      <c r="A60" s="3" t="s">
        <v>94</v>
      </c>
      <c r="B60" s="65">
        <v>664</v>
      </c>
      <c r="C60" s="4" t="s">
        <v>4</v>
      </c>
      <c r="D60" s="4" t="s">
        <v>1</v>
      </c>
      <c r="E60" s="4" t="s">
        <v>147</v>
      </c>
      <c r="F60" s="4" t="s">
        <v>92</v>
      </c>
      <c r="G60" s="19">
        <v>333.2</v>
      </c>
      <c r="H60" s="49"/>
      <c r="I60" s="49"/>
      <c r="J60" s="49"/>
      <c r="K60" s="49"/>
    </row>
    <row r="61" spans="1:11" s="51" customFormat="1" ht="12.75">
      <c r="A61" s="30" t="s">
        <v>14</v>
      </c>
      <c r="B61" s="38" t="s">
        <v>46</v>
      </c>
      <c r="C61" s="52" t="s">
        <v>6</v>
      </c>
      <c r="D61" s="52"/>
      <c r="E61" s="52"/>
      <c r="F61" s="52"/>
      <c r="G61" s="23">
        <f>G62</f>
        <v>3199.461</v>
      </c>
      <c r="H61" s="64"/>
      <c r="I61" s="64"/>
      <c r="J61" s="64"/>
      <c r="K61" s="64"/>
    </row>
    <row r="62" spans="1:11" s="13" customFormat="1" ht="12.75">
      <c r="A62" s="3" t="s">
        <v>15</v>
      </c>
      <c r="B62" s="29" t="s">
        <v>46</v>
      </c>
      <c r="C62" s="4" t="s">
        <v>6</v>
      </c>
      <c r="D62" s="4" t="s">
        <v>0</v>
      </c>
      <c r="E62" s="4"/>
      <c r="F62" s="4"/>
      <c r="G62" s="19">
        <f>G63+G70</f>
        <v>3199.461</v>
      </c>
      <c r="H62" s="66"/>
      <c r="I62" s="66"/>
      <c r="J62" s="66"/>
      <c r="K62" s="66"/>
    </row>
    <row r="63" spans="1:11" s="13" customFormat="1" ht="24.75" customHeight="1" hidden="1">
      <c r="A63" s="3" t="s">
        <v>16</v>
      </c>
      <c r="B63" s="29" t="s">
        <v>46</v>
      </c>
      <c r="C63" s="4" t="s">
        <v>6</v>
      </c>
      <c r="D63" s="4" t="s">
        <v>0</v>
      </c>
      <c r="E63" s="4" t="s">
        <v>140</v>
      </c>
      <c r="F63" s="4"/>
      <c r="G63" s="19">
        <f>G64</f>
        <v>0</v>
      </c>
      <c r="H63" s="49"/>
      <c r="I63" s="49"/>
      <c r="J63" s="49"/>
      <c r="K63" s="49"/>
    </row>
    <row r="64" spans="1:11" s="13" customFormat="1" ht="12.75" hidden="1">
      <c r="A64" s="3" t="s">
        <v>12</v>
      </c>
      <c r="B64" s="29" t="s">
        <v>46</v>
      </c>
      <c r="C64" s="4" t="s">
        <v>6</v>
      </c>
      <c r="D64" s="4" t="s">
        <v>0</v>
      </c>
      <c r="E64" s="4" t="s">
        <v>148</v>
      </c>
      <c r="F64" s="4"/>
      <c r="G64" s="19">
        <f>G65+G66+G69+G67+G68</f>
        <v>0</v>
      </c>
      <c r="H64" s="62"/>
      <c r="I64" s="62"/>
      <c r="J64" s="62"/>
      <c r="K64" s="62"/>
    </row>
    <row r="65" spans="1:11" s="13" customFormat="1" ht="12.75" hidden="1">
      <c r="A65" s="3" t="s">
        <v>93</v>
      </c>
      <c r="B65" s="29" t="s">
        <v>46</v>
      </c>
      <c r="C65" s="4" t="s">
        <v>6</v>
      </c>
      <c r="D65" s="4" t="s">
        <v>0</v>
      </c>
      <c r="E65" s="4" t="s">
        <v>148</v>
      </c>
      <c r="F65" s="4" t="s">
        <v>98</v>
      </c>
      <c r="G65" s="19">
        <v>0</v>
      </c>
      <c r="H65" s="62"/>
      <c r="I65" s="62"/>
      <c r="J65" s="62"/>
      <c r="K65" s="62"/>
    </row>
    <row r="66" spans="1:11" s="13" customFormat="1" ht="12.75" hidden="1">
      <c r="A66" s="3" t="s">
        <v>107</v>
      </c>
      <c r="B66" s="29" t="s">
        <v>46</v>
      </c>
      <c r="C66" s="4" t="s">
        <v>6</v>
      </c>
      <c r="D66" s="4" t="s">
        <v>0</v>
      </c>
      <c r="E66" s="4" t="s">
        <v>148</v>
      </c>
      <c r="F66" s="4" t="s">
        <v>106</v>
      </c>
      <c r="G66" s="19">
        <v>0</v>
      </c>
      <c r="H66" s="62"/>
      <c r="I66" s="62"/>
      <c r="J66" s="62"/>
      <c r="K66" s="62"/>
    </row>
    <row r="67" spans="1:11" s="13" customFormat="1" ht="25.5" hidden="1">
      <c r="A67" s="3" t="s">
        <v>120</v>
      </c>
      <c r="B67" s="29" t="s">
        <v>46</v>
      </c>
      <c r="C67" s="4" t="s">
        <v>6</v>
      </c>
      <c r="D67" s="4" t="s">
        <v>0</v>
      </c>
      <c r="E67" s="4" t="s">
        <v>148</v>
      </c>
      <c r="F67" s="4" t="s">
        <v>119</v>
      </c>
      <c r="G67" s="19"/>
      <c r="H67" s="62"/>
      <c r="I67" s="62"/>
      <c r="J67" s="62"/>
      <c r="K67" s="62"/>
    </row>
    <row r="68" spans="1:11" s="13" customFormat="1" ht="38.25" hidden="1">
      <c r="A68" s="3" t="s">
        <v>129</v>
      </c>
      <c r="B68" s="29" t="s">
        <v>46</v>
      </c>
      <c r="C68" s="4" t="s">
        <v>6</v>
      </c>
      <c r="D68" s="4" t="s">
        <v>0</v>
      </c>
      <c r="E68" s="4" t="s">
        <v>148</v>
      </c>
      <c r="F68" s="4" t="s">
        <v>127</v>
      </c>
      <c r="G68" s="19">
        <v>0</v>
      </c>
      <c r="H68" s="62"/>
      <c r="I68" s="62"/>
      <c r="J68" s="62"/>
      <c r="K68" s="62"/>
    </row>
    <row r="69" spans="1:11" s="13" customFormat="1" ht="12.75" hidden="1">
      <c r="A69" s="3" t="s">
        <v>108</v>
      </c>
      <c r="B69" s="29" t="s">
        <v>46</v>
      </c>
      <c r="C69" s="4" t="s">
        <v>6</v>
      </c>
      <c r="D69" s="4" t="s">
        <v>0</v>
      </c>
      <c r="E69" s="4" t="s">
        <v>148</v>
      </c>
      <c r="F69" s="4" t="s">
        <v>92</v>
      </c>
      <c r="G69" s="19">
        <v>0</v>
      </c>
      <c r="H69" s="62"/>
      <c r="I69" s="62"/>
      <c r="J69" s="62"/>
      <c r="K69" s="62"/>
    </row>
    <row r="70" spans="1:11" s="13" customFormat="1" ht="38.25">
      <c r="A70" s="3" t="s">
        <v>158</v>
      </c>
      <c r="B70" s="29" t="s">
        <v>42</v>
      </c>
      <c r="C70" s="4" t="s">
        <v>6</v>
      </c>
      <c r="D70" s="4" t="s">
        <v>0</v>
      </c>
      <c r="E70" s="4" t="s">
        <v>156</v>
      </c>
      <c r="F70" s="4"/>
      <c r="G70" s="19">
        <f>G71</f>
        <v>3199.461</v>
      </c>
      <c r="H70" s="49"/>
      <c r="I70" s="49"/>
      <c r="J70" s="49"/>
      <c r="K70" s="49"/>
    </row>
    <row r="71" spans="1:11" s="13" customFormat="1" ht="38.25">
      <c r="A71" s="3" t="s">
        <v>158</v>
      </c>
      <c r="B71" s="29" t="s">
        <v>42</v>
      </c>
      <c r="C71" s="4" t="s">
        <v>6</v>
      </c>
      <c r="D71" s="4" t="s">
        <v>0</v>
      </c>
      <c r="E71" s="4" t="s">
        <v>156</v>
      </c>
      <c r="F71" s="4" t="s">
        <v>157</v>
      </c>
      <c r="G71" s="19">
        <v>3199.461</v>
      </c>
      <c r="H71" s="62"/>
      <c r="I71" s="62"/>
      <c r="J71" s="62"/>
      <c r="K71" s="62"/>
    </row>
    <row r="72" spans="1:11" s="13" customFormat="1" ht="12.75" hidden="1">
      <c r="A72" s="3" t="s">
        <v>93</v>
      </c>
      <c r="B72" s="29" t="s">
        <v>46</v>
      </c>
      <c r="C72" s="4" t="s">
        <v>6</v>
      </c>
      <c r="D72" s="4" t="s">
        <v>0</v>
      </c>
      <c r="E72" s="4" t="s">
        <v>40</v>
      </c>
      <c r="F72" s="4" t="s">
        <v>98</v>
      </c>
      <c r="G72" s="19"/>
      <c r="H72" s="62"/>
      <c r="I72" s="62"/>
      <c r="J72" s="62"/>
      <c r="K72" s="62"/>
    </row>
    <row r="73" spans="1:11" s="13" customFormat="1" ht="12.75" hidden="1">
      <c r="A73" s="3" t="s">
        <v>107</v>
      </c>
      <c r="B73" s="29" t="s">
        <v>46</v>
      </c>
      <c r="C73" s="4" t="s">
        <v>6</v>
      </c>
      <c r="D73" s="4" t="s">
        <v>0</v>
      </c>
      <c r="E73" s="4" t="s">
        <v>40</v>
      </c>
      <c r="F73" s="67" t="s">
        <v>106</v>
      </c>
      <c r="G73" s="68"/>
      <c r="H73" s="62"/>
      <c r="I73" s="62"/>
      <c r="J73" s="62"/>
      <c r="K73" s="62"/>
    </row>
    <row r="74" spans="1:11" s="13" customFormat="1" ht="12.75" hidden="1">
      <c r="A74" s="3" t="s">
        <v>108</v>
      </c>
      <c r="B74" s="71" t="s">
        <v>46</v>
      </c>
      <c r="C74" s="4" t="s">
        <v>6</v>
      </c>
      <c r="D74" s="4" t="s">
        <v>0</v>
      </c>
      <c r="E74" s="4" t="s">
        <v>40</v>
      </c>
      <c r="F74" s="67" t="s">
        <v>92</v>
      </c>
      <c r="G74" s="68"/>
      <c r="H74" s="62"/>
      <c r="I74" s="62"/>
      <c r="J74" s="62"/>
      <c r="K74" s="62"/>
    </row>
    <row r="75" spans="1:13" s="33" customFormat="1" ht="13.5" thickBot="1">
      <c r="A75" s="8" t="s">
        <v>21</v>
      </c>
      <c r="B75" s="31"/>
      <c r="C75" s="69"/>
      <c r="D75" s="69"/>
      <c r="E75" s="70"/>
      <c r="F75" s="69"/>
      <c r="G75" s="25">
        <f>G13</f>
        <v>8429.387999999999</v>
      </c>
      <c r="H75" s="48"/>
      <c r="I75" s="48"/>
      <c r="J75" s="48"/>
      <c r="K75" s="48"/>
      <c r="M75" s="32"/>
    </row>
    <row r="77" spans="1:12" s="5" customFormat="1" ht="17.25">
      <c r="A77" s="9"/>
      <c r="G77" s="26"/>
      <c r="H77" s="27"/>
      <c r="I77" s="27"/>
      <c r="J77" s="17"/>
      <c r="K77" s="17"/>
      <c r="L77" s="39"/>
    </row>
    <row r="78" ht="12.75">
      <c r="L78" s="37"/>
    </row>
    <row r="79" ht="12.75">
      <c r="G79" s="37"/>
    </row>
  </sheetData>
  <sheetProtection formatColumns="0" autoFilter="0"/>
  <mergeCells count="15"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  <mergeCell ref="A10:A12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7" r:id="rId1"/>
  <headerFooter alignWithMargins="0">
    <oddFooter>&amp;R&amp;P из 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Normal="90" zoomScaleSheetLayoutView="100" zoomScalePageLayoutView="0" workbookViewId="0" topLeftCell="A1">
      <selection activeCell="G54" sqref="G54"/>
    </sheetView>
  </sheetViews>
  <sheetFormatPr defaultColWidth="9.00390625" defaultRowHeight="12.75"/>
  <cols>
    <col min="1" max="1" width="57.625" style="6" customWidth="1"/>
    <col min="2" max="2" width="5.25390625" style="0" customWidth="1"/>
    <col min="3" max="3" width="6.25390625" style="0" customWidth="1"/>
    <col min="4" max="4" width="6.00390625" style="0" customWidth="1"/>
    <col min="5" max="5" width="10.625" style="0" customWidth="1"/>
    <col min="6" max="6" width="5.625" style="0" customWidth="1"/>
    <col min="7" max="7" width="11.875" style="15" customWidth="1"/>
    <col min="8" max="8" width="13.25390625" style="15" customWidth="1"/>
    <col min="9" max="9" width="12.875" style="15" customWidth="1"/>
    <col min="10" max="10" width="13.00390625" style="15" customWidth="1"/>
    <col min="11" max="11" width="12.625" style="15" customWidth="1"/>
    <col min="12" max="12" width="11.625" style="0" bestFit="1" customWidth="1"/>
    <col min="13" max="13" width="14.625" style="0" customWidth="1"/>
  </cols>
  <sheetData>
    <row r="1" spans="1:11" s="72" customFormat="1" ht="15.75">
      <c r="A1" s="80" t="s">
        <v>104</v>
      </c>
      <c r="B1" s="80"/>
      <c r="C1" s="80"/>
      <c r="D1" s="80"/>
      <c r="E1" s="80"/>
      <c r="F1" s="80"/>
      <c r="G1" s="80"/>
      <c r="H1" s="43"/>
      <c r="I1" s="43"/>
      <c r="J1" s="43"/>
      <c r="K1" s="43"/>
    </row>
    <row r="2" spans="1:11" s="72" customFormat="1" ht="15.75" customHeight="1">
      <c r="A2" s="80" t="s">
        <v>73</v>
      </c>
      <c r="B2" s="80"/>
      <c r="C2" s="80"/>
      <c r="D2" s="80"/>
      <c r="E2" s="80"/>
      <c r="F2" s="80"/>
      <c r="G2" s="80"/>
      <c r="H2" s="34"/>
      <c r="I2" s="34"/>
      <c r="J2" s="34"/>
      <c r="K2" s="34"/>
    </row>
    <row r="3" spans="1:11" s="72" customFormat="1" ht="15.75">
      <c r="A3" s="80" t="s">
        <v>163</v>
      </c>
      <c r="B3" s="80"/>
      <c r="C3" s="80"/>
      <c r="D3" s="80"/>
      <c r="E3" s="80"/>
      <c r="F3" s="80"/>
      <c r="G3" s="80"/>
      <c r="H3" s="44"/>
      <c r="I3" s="44"/>
      <c r="J3" s="44"/>
      <c r="K3" s="44"/>
    </row>
    <row r="4" spans="1:11" s="72" customFormat="1" ht="15.75">
      <c r="A4" s="80" t="s">
        <v>149</v>
      </c>
      <c r="B4" s="80"/>
      <c r="C4" s="80"/>
      <c r="D4" s="80"/>
      <c r="E4" s="80"/>
      <c r="F4" s="80"/>
      <c r="G4" s="80"/>
      <c r="H4" s="35"/>
      <c r="I4" s="36"/>
      <c r="J4" s="36"/>
      <c r="K4" s="36"/>
    </row>
    <row r="5" spans="1:11" s="72" customFormat="1" ht="12" customHeight="1">
      <c r="A5" s="50"/>
      <c r="B5" s="50"/>
      <c r="C5" s="50"/>
      <c r="D5" s="50"/>
      <c r="E5" s="45"/>
      <c r="F5" s="45"/>
      <c r="G5" s="45"/>
      <c r="H5" s="35"/>
      <c r="I5" s="36"/>
      <c r="J5" s="36"/>
      <c r="K5" s="36"/>
    </row>
    <row r="6" spans="1:11" s="72" customFormat="1" ht="12.75" customHeight="1">
      <c r="A6" s="50"/>
      <c r="B6" s="50"/>
      <c r="C6" s="50"/>
      <c r="D6" s="50"/>
      <c r="E6" s="45"/>
      <c r="F6" s="45"/>
      <c r="G6" s="45"/>
      <c r="H6" s="35"/>
      <c r="I6" s="36"/>
      <c r="J6" s="36"/>
      <c r="K6" s="36"/>
    </row>
    <row r="7" spans="1:11" s="72" customFormat="1" ht="21" customHeight="1">
      <c r="A7" s="79" t="s">
        <v>151</v>
      </c>
      <c r="B7" s="79"/>
      <c r="C7" s="79"/>
      <c r="D7" s="79"/>
      <c r="E7" s="79"/>
      <c r="F7" s="79"/>
      <c r="G7" s="79"/>
      <c r="H7" s="40"/>
      <c r="I7" s="40"/>
      <c r="J7" s="40"/>
      <c r="K7" s="40"/>
    </row>
    <row r="8" spans="1:11" s="72" customFormat="1" ht="15.75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</row>
    <row r="9" spans="1:11" s="72" customFormat="1" ht="13.5" customHeight="1">
      <c r="A9" s="73"/>
      <c r="B9" s="7"/>
      <c r="C9" s="7"/>
      <c r="D9" s="7"/>
      <c r="E9" s="7"/>
      <c r="F9" s="10"/>
      <c r="G9" s="16" t="s">
        <v>90</v>
      </c>
      <c r="H9" s="16"/>
      <c r="I9" s="87"/>
      <c r="J9" s="87"/>
      <c r="K9" s="46"/>
    </row>
    <row r="10" spans="1:11" s="1" customFormat="1" ht="12.75" customHeight="1">
      <c r="A10" s="91" t="s">
        <v>29</v>
      </c>
      <c r="B10" s="89" t="s">
        <v>23</v>
      </c>
      <c r="C10" s="89"/>
      <c r="D10" s="89"/>
      <c r="E10" s="89"/>
      <c r="F10" s="89"/>
      <c r="G10" s="90" t="s">
        <v>109</v>
      </c>
      <c r="H10" s="86"/>
      <c r="I10" s="86"/>
      <c r="J10" s="86"/>
      <c r="K10" s="86"/>
    </row>
    <row r="11" spans="1:11" s="1" customFormat="1" ht="10.5" customHeight="1">
      <c r="A11" s="91"/>
      <c r="B11" s="89" t="s">
        <v>24</v>
      </c>
      <c r="C11" s="88" t="s">
        <v>25</v>
      </c>
      <c r="D11" s="88" t="s">
        <v>26</v>
      </c>
      <c r="E11" s="88" t="s">
        <v>27</v>
      </c>
      <c r="F11" s="88" t="s">
        <v>28</v>
      </c>
      <c r="G11" s="90"/>
      <c r="H11" s="47"/>
      <c r="I11" s="47"/>
      <c r="J11" s="47"/>
      <c r="K11" s="47"/>
    </row>
    <row r="12" spans="1:11" s="2" customFormat="1" ht="12.75">
      <c r="A12" s="91"/>
      <c r="B12" s="89"/>
      <c r="C12" s="88"/>
      <c r="D12" s="88"/>
      <c r="E12" s="88"/>
      <c r="F12" s="88"/>
      <c r="G12" s="90"/>
      <c r="H12" s="18"/>
      <c r="I12" s="18"/>
      <c r="J12" s="18"/>
      <c r="K12" s="18"/>
    </row>
    <row r="13" spans="1:11" s="2" customFormat="1" ht="14.25">
      <c r="A13" s="58" t="s">
        <v>22</v>
      </c>
      <c r="B13" s="59"/>
      <c r="C13" s="59"/>
      <c r="D13" s="59"/>
      <c r="E13" s="59"/>
      <c r="F13" s="59"/>
      <c r="G13" s="60">
        <f>G14</f>
        <v>5626.795999999999</v>
      </c>
      <c r="H13" s="18"/>
      <c r="I13" s="18"/>
      <c r="J13" s="18"/>
      <c r="K13" s="18"/>
    </row>
    <row r="14" spans="1:11" s="24" customFormat="1" ht="12.75">
      <c r="A14" s="21" t="s">
        <v>62</v>
      </c>
      <c r="B14" s="22">
        <v>665</v>
      </c>
      <c r="C14" s="52"/>
      <c r="D14" s="52"/>
      <c r="E14" s="52"/>
      <c r="F14" s="20"/>
      <c r="G14" s="23">
        <f>G15+G31+G44+G61+G39</f>
        <v>5626.795999999999</v>
      </c>
      <c r="H14" s="48"/>
      <c r="I14" s="48"/>
      <c r="J14" s="48"/>
      <c r="K14" s="48"/>
    </row>
    <row r="15" spans="1:11" s="56" customFormat="1" ht="13.5">
      <c r="A15" s="30" t="s">
        <v>9</v>
      </c>
      <c r="B15" s="38" t="s">
        <v>47</v>
      </c>
      <c r="C15" s="52" t="s">
        <v>0</v>
      </c>
      <c r="D15" s="52"/>
      <c r="E15" s="52"/>
      <c r="F15" s="52"/>
      <c r="G15" s="23">
        <f>G16+G23+G27</f>
        <v>3913.8019999999997</v>
      </c>
      <c r="H15" s="61"/>
      <c r="I15" s="61"/>
      <c r="J15" s="61"/>
      <c r="K15" s="61"/>
    </row>
    <row r="16" spans="1:11" s="13" customFormat="1" ht="38.25">
      <c r="A16" s="3" t="s">
        <v>20</v>
      </c>
      <c r="B16" s="29" t="s">
        <v>47</v>
      </c>
      <c r="C16" s="4" t="s">
        <v>0</v>
      </c>
      <c r="D16" s="4" t="s">
        <v>3</v>
      </c>
      <c r="E16" s="4"/>
      <c r="F16" s="4"/>
      <c r="G16" s="19">
        <f>G17</f>
        <v>3908.8019999999997</v>
      </c>
      <c r="H16" s="63"/>
      <c r="I16" s="63"/>
      <c r="J16" s="63"/>
      <c r="K16" s="63"/>
    </row>
    <row r="17" spans="1:11" s="28" customFormat="1" ht="12.75">
      <c r="A17" s="3" t="s">
        <v>11</v>
      </c>
      <c r="B17" s="29" t="s">
        <v>47</v>
      </c>
      <c r="C17" s="4" t="s">
        <v>0</v>
      </c>
      <c r="D17" s="4" t="s">
        <v>3</v>
      </c>
      <c r="E17" s="4" t="s">
        <v>132</v>
      </c>
      <c r="F17" s="4"/>
      <c r="G17" s="19">
        <f>G18</f>
        <v>3908.8019999999997</v>
      </c>
      <c r="H17" s="62"/>
      <c r="I17" s="62"/>
      <c r="J17" s="62"/>
      <c r="K17" s="62"/>
    </row>
    <row r="18" spans="1:11" s="28" customFormat="1" ht="12.75">
      <c r="A18" s="3" t="s">
        <v>13</v>
      </c>
      <c r="B18" s="29" t="s">
        <v>47</v>
      </c>
      <c r="C18" s="4" t="s">
        <v>0</v>
      </c>
      <c r="D18" s="4" t="s">
        <v>3</v>
      </c>
      <c r="E18" s="4" t="s">
        <v>133</v>
      </c>
      <c r="F18" s="4"/>
      <c r="G18" s="19">
        <f>G19+G22+G21+G20</f>
        <v>3908.8019999999997</v>
      </c>
      <c r="H18" s="62"/>
      <c r="I18" s="62"/>
      <c r="J18" s="62"/>
      <c r="K18" s="62"/>
    </row>
    <row r="19" spans="1:11" s="28" customFormat="1" ht="12.75">
      <c r="A19" s="3" t="s">
        <v>93</v>
      </c>
      <c r="B19" s="29" t="s">
        <v>47</v>
      </c>
      <c r="C19" s="4" t="s">
        <v>0</v>
      </c>
      <c r="D19" s="4" t="s">
        <v>3</v>
      </c>
      <c r="E19" s="4" t="s">
        <v>133</v>
      </c>
      <c r="F19" s="4" t="s">
        <v>91</v>
      </c>
      <c r="G19" s="19">
        <v>2728.919</v>
      </c>
      <c r="H19" s="62"/>
      <c r="I19" s="62"/>
      <c r="J19" s="62"/>
      <c r="K19" s="62"/>
    </row>
    <row r="20" spans="1:11" s="28" customFormat="1" ht="38.25">
      <c r="A20" s="3" t="s">
        <v>128</v>
      </c>
      <c r="B20" s="29" t="s">
        <v>47</v>
      </c>
      <c r="C20" s="4" t="s">
        <v>0</v>
      </c>
      <c r="D20" s="4" t="s">
        <v>3</v>
      </c>
      <c r="E20" s="4" t="s">
        <v>133</v>
      </c>
      <c r="F20" s="4" t="s">
        <v>126</v>
      </c>
      <c r="G20" s="19">
        <v>824.133</v>
      </c>
      <c r="H20" s="62"/>
      <c r="I20" s="62"/>
      <c r="J20" s="62"/>
      <c r="K20" s="62"/>
    </row>
    <row r="21" spans="1:11" s="28" customFormat="1" ht="25.5">
      <c r="A21" s="3" t="s">
        <v>120</v>
      </c>
      <c r="B21" s="29" t="s">
        <v>47</v>
      </c>
      <c r="C21" s="4" t="s">
        <v>0</v>
      </c>
      <c r="D21" s="4" t="s">
        <v>3</v>
      </c>
      <c r="E21" s="4" t="s">
        <v>133</v>
      </c>
      <c r="F21" s="4" t="s">
        <v>119</v>
      </c>
      <c r="G21" s="19">
        <v>13.55</v>
      </c>
      <c r="H21" s="62"/>
      <c r="I21" s="62"/>
      <c r="J21" s="62"/>
      <c r="K21" s="62"/>
    </row>
    <row r="22" spans="1:11" s="28" customFormat="1" ht="12.75">
      <c r="A22" s="3" t="s">
        <v>94</v>
      </c>
      <c r="B22" s="29" t="s">
        <v>47</v>
      </c>
      <c r="C22" s="4" t="s">
        <v>0</v>
      </c>
      <c r="D22" s="4" t="s">
        <v>3</v>
      </c>
      <c r="E22" s="4" t="s">
        <v>133</v>
      </c>
      <c r="F22" s="4" t="s">
        <v>92</v>
      </c>
      <c r="G22" s="19">
        <f>423.2-87.9+7-0.1</f>
        <v>342.19999999999993</v>
      </c>
      <c r="H22" s="62"/>
      <c r="I22" s="62"/>
      <c r="J22" s="62"/>
      <c r="K22" s="62"/>
    </row>
    <row r="23" spans="1:11" s="28" customFormat="1" ht="12.75" hidden="1">
      <c r="A23" s="3" t="s">
        <v>80</v>
      </c>
      <c r="B23" s="29" t="s">
        <v>42</v>
      </c>
      <c r="C23" s="4" t="s">
        <v>0</v>
      </c>
      <c r="D23" s="4" t="s">
        <v>81</v>
      </c>
      <c r="E23" s="4"/>
      <c r="F23" s="4"/>
      <c r="G23" s="19">
        <f>G24</f>
        <v>0</v>
      </c>
      <c r="H23" s="62"/>
      <c r="I23" s="62"/>
      <c r="J23" s="62"/>
      <c r="K23" s="62"/>
    </row>
    <row r="24" spans="1:11" s="28" customFormat="1" ht="12.75" hidden="1">
      <c r="A24" s="3" t="s">
        <v>82</v>
      </c>
      <c r="B24" s="29" t="s">
        <v>42</v>
      </c>
      <c r="C24" s="4" t="s">
        <v>0</v>
      </c>
      <c r="D24" s="4" t="s">
        <v>81</v>
      </c>
      <c r="E24" s="4" t="s">
        <v>83</v>
      </c>
      <c r="F24" s="4"/>
      <c r="G24" s="19">
        <f>G25</f>
        <v>0</v>
      </c>
      <c r="H24" s="62"/>
      <c r="I24" s="62"/>
      <c r="J24" s="62"/>
      <c r="K24" s="62"/>
    </row>
    <row r="25" spans="1:11" s="28" customFormat="1" ht="12.75" hidden="1">
      <c r="A25" s="3" t="s">
        <v>84</v>
      </c>
      <c r="B25" s="29" t="s">
        <v>42</v>
      </c>
      <c r="C25" s="4" t="s">
        <v>0</v>
      </c>
      <c r="D25" s="4" t="s">
        <v>81</v>
      </c>
      <c r="E25" s="4" t="s">
        <v>85</v>
      </c>
      <c r="F25" s="4"/>
      <c r="G25" s="19">
        <f>G26</f>
        <v>0</v>
      </c>
      <c r="H25" s="62"/>
      <c r="I25" s="62"/>
      <c r="J25" s="62"/>
      <c r="K25" s="62"/>
    </row>
    <row r="26" spans="1:11" s="28" customFormat="1" ht="12.75" hidden="1">
      <c r="A26" s="3" t="s">
        <v>86</v>
      </c>
      <c r="B26" s="29" t="s">
        <v>42</v>
      </c>
      <c r="C26" s="4" t="s">
        <v>0</v>
      </c>
      <c r="D26" s="4" t="s">
        <v>81</v>
      </c>
      <c r="E26" s="4" t="s">
        <v>85</v>
      </c>
      <c r="F26" s="4" t="s">
        <v>87</v>
      </c>
      <c r="G26" s="19"/>
      <c r="H26" s="62"/>
      <c r="I26" s="62"/>
      <c r="J26" s="62"/>
      <c r="K26" s="62"/>
    </row>
    <row r="27" spans="1:11" s="28" customFormat="1" ht="12.75">
      <c r="A27" s="3" t="s">
        <v>88</v>
      </c>
      <c r="B27" s="29" t="s">
        <v>47</v>
      </c>
      <c r="C27" s="4" t="s">
        <v>0</v>
      </c>
      <c r="D27" s="4" t="s">
        <v>95</v>
      </c>
      <c r="E27" s="4"/>
      <c r="F27" s="4"/>
      <c r="G27" s="19">
        <f>G28</f>
        <v>5</v>
      </c>
      <c r="H27" s="62"/>
      <c r="I27" s="62"/>
      <c r="J27" s="62"/>
      <c r="K27" s="62"/>
    </row>
    <row r="28" spans="1:11" s="28" customFormat="1" ht="12.75">
      <c r="A28" s="3" t="s">
        <v>88</v>
      </c>
      <c r="B28" s="29" t="s">
        <v>47</v>
      </c>
      <c r="C28" s="4" t="s">
        <v>0</v>
      </c>
      <c r="D28" s="4" t="s">
        <v>95</v>
      </c>
      <c r="E28" s="4" t="s">
        <v>134</v>
      </c>
      <c r="F28" s="4"/>
      <c r="G28" s="19">
        <f>G29</f>
        <v>5</v>
      </c>
      <c r="H28" s="62"/>
      <c r="I28" s="62"/>
      <c r="J28" s="62"/>
      <c r="K28" s="62"/>
    </row>
    <row r="29" spans="1:11" s="28" customFormat="1" ht="12.75">
      <c r="A29" s="3" t="s">
        <v>89</v>
      </c>
      <c r="B29" s="29" t="s">
        <v>47</v>
      </c>
      <c r="C29" s="4" t="s">
        <v>0</v>
      </c>
      <c r="D29" s="4" t="s">
        <v>95</v>
      </c>
      <c r="E29" s="4" t="s">
        <v>135</v>
      </c>
      <c r="F29" s="4"/>
      <c r="G29" s="19">
        <f>G30</f>
        <v>5</v>
      </c>
      <c r="H29" s="62"/>
      <c r="I29" s="62"/>
      <c r="J29" s="62"/>
      <c r="K29" s="62"/>
    </row>
    <row r="30" spans="1:11" s="28" customFormat="1" ht="12.75">
      <c r="A30" s="3" t="s">
        <v>97</v>
      </c>
      <c r="B30" s="29" t="s">
        <v>47</v>
      </c>
      <c r="C30" s="4" t="s">
        <v>0</v>
      </c>
      <c r="D30" s="4" t="s">
        <v>95</v>
      </c>
      <c r="E30" s="4" t="s">
        <v>135</v>
      </c>
      <c r="F30" s="4" t="s">
        <v>96</v>
      </c>
      <c r="G30" s="19">
        <v>5</v>
      </c>
      <c r="H30" s="62"/>
      <c r="I30" s="62"/>
      <c r="J30" s="62"/>
      <c r="K30" s="62"/>
    </row>
    <row r="31" spans="1:11" s="55" customFormat="1" ht="13.5">
      <c r="A31" s="30" t="s">
        <v>54</v>
      </c>
      <c r="B31" s="38" t="s">
        <v>47</v>
      </c>
      <c r="C31" s="52" t="s">
        <v>5</v>
      </c>
      <c r="D31" s="52"/>
      <c r="E31" s="52"/>
      <c r="F31" s="52"/>
      <c r="G31" s="23">
        <f>G32</f>
        <v>298.794</v>
      </c>
      <c r="H31" s="61"/>
      <c r="I31" s="61"/>
      <c r="J31" s="61"/>
      <c r="K31" s="61"/>
    </row>
    <row r="32" spans="1:11" s="28" customFormat="1" ht="12.75">
      <c r="A32" s="3" t="s">
        <v>55</v>
      </c>
      <c r="B32" s="29" t="s">
        <v>47</v>
      </c>
      <c r="C32" s="4" t="s">
        <v>5</v>
      </c>
      <c r="D32" s="4" t="s">
        <v>1</v>
      </c>
      <c r="E32" s="4"/>
      <c r="F32" s="4"/>
      <c r="G32" s="19">
        <f>G33</f>
        <v>298.794</v>
      </c>
      <c r="H32" s="62"/>
      <c r="I32" s="62"/>
      <c r="J32" s="62"/>
      <c r="K32" s="62"/>
    </row>
    <row r="33" spans="1:11" s="28" customFormat="1" ht="12.75">
      <c r="A33" s="3" t="s">
        <v>11</v>
      </c>
      <c r="B33" s="29" t="s">
        <v>47</v>
      </c>
      <c r="C33" s="4" t="s">
        <v>5</v>
      </c>
      <c r="D33" s="4" t="s">
        <v>1</v>
      </c>
      <c r="E33" s="4" t="s">
        <v>136</v>
      </c>
      <c r="F33" s="4"/>
      <c r="G33" s="19">
        <f>G34</f>
        <v>298.794</v>
      </c>
      <c r="H33" s="62"/>
      <c r="I33" s="62"/>
      <c r="J33" s="62"/>
      <c r="K33" s="62"/>
    </row>
    <row r="34" spans="1:11" s="28" customFormat="1" ht="25.5">
      <c r="A34" s="3" t="s">
        <v>56</v>
      </c>
      <c r="B34" s="29" t="s">
        <v>47</v>
      </c>
      <c r="C34" s="4" t="s">
        <v>5</v>
      </c>
      <c r="D34" s="4" t="s">
        <v>1</v>
      </c>
      <c r="E34" s="4" t="s">
        <v>137</v>
      </c>
      <c r="F34" s="4"/>
      <c r="G34" s="19">
        <f>G35+G38+G37+G36</f>
        <v>298.794</v>
      </c>
      <c r="H34" s="62"/>
      <c r="I34" s="62"/>
      <c r="J34" s="62"/>
      <c r="K34" s="62"/>
    </row>
    <row r="35" spans="1:11" s="28" customFormat="1" ht="12.75">
      <c r="A35" s="3" t="s">
        <v>93</v>
      </c>
      <c r="B35" s="29" t="s">
        <v>47</v>
      </c>
      <c r="C35" s="4" t="s">
        <v>5</v>
      </c>
      <c r="D35" s="4" t="s">
        <v>1</v>
      </c>
      <c r="E35" s="4" t="s">
        <v>137</v>
      </c>
      <c r="F35" s="4" t="s">
        <v>91</v>
      </c>
      <c r="G35" s="19">
        <v>206.728</v>
      </c>
      <c r="H35" s="62"/>
      <c r="I35" s="62"/>
      <c r="J35" s="62"/>
      <c r="K35" s="62"/>
    </row>
    <row r="36" spans="1:11" s="28" customFormat="1" ht="38.25">
      <c r="A36" s="3" t="s">
        <v>129</v>
      </c>
      <c r="B36" s="29" t="s">
        <v>47</v>
      </c>
      <c r="C36" s="4" t="s">
        <v>5</v>
      </c>
      <c r="D36" s="4" t="s">
        <v>1</v>
      </c>
      <c r="E36" s="4" t="s">
        <v>137</v>
      </c>
      <c r="F36" s="4" t="s">
        <v>126</v>
      </c>
      <c r="G36" s="19">
        <v>62.432</v>
      </c>
      <c r="H36" s="62"/>
      <c r="I36" s="62"/>
      <c r="J36" s="62"/>
      <c r="K36" s="62"/>
    </row>
    <row r="37" spans="1:11" s="28" customFormat="1" ht="25.5">
      <c r="A37" s="3" t="s">
        <v>120</v>
      </c>
      <c r="B37" s="29" t="s">
        <v>47</v>
      </c>
      <c r="C37" s="4" t="s">
        <v>5</v>
      </c>
      <c r="D37" s="4" t="s">
        <v>1</v>
      </c>
      <c r="E37" s="4" t="s">
        <v>137</v>
      </c>
      <c r="F37" s="4" t="s">
        <v>119</v>
      </c>
      <c r="G37" s="19">
        <v>10.172</v>
      </c>
      <c r="H37" s="62"/>
      <c r="I37" s="62"/>
      <c r="J37" s="62"/>
      <c r="K37" s="62"/>
    </row>
    <row r="38" spans="1:11" s="28" customFormat="1" ht="12.75">
      <c r="A38" s="3" t="s">
        <v>94</v>
      </c>
      <c r="B38" s="29" t="s">
        <v>47</v>
      </c>
      <c r="C38" s="4" t="s">
        <v>5</v>
      </c>
      <c r="D38" s="4" t="s">
        <v>1</v>
      </c>
      <c r="E38" s="4" t="s">
        <v>137</v>
      </c>
      <c r="F38" s="4" t="s">
        <v>92</v>
      </c>
      <c r="G38" s="19">
        <v>19.462</v>
      </c>
      <c r="H38" s="62"/>
      <c r="I38" s="62"/>
      <c r="J38" s="62"/>
      <c r="K38" s="62"/>
    </row>
    <row r="39" spans="1:11" s="55" customFormat="1" ht="13.5">
      <c r="A39" s="30" t="s">
        <v>125</v>
      </c>
      <c r="B39" s="38" t="s">
        <v>47</v>
      </c>
      <c r="C39" s="52" t="s">
        <v>1</v>
      </c>
      <c r="D39" s="52"/>
      <c r="E39" s="52"/>
      <c r="F39" s="52"/>
      <c r="G39" s="23">
        <f>G40</f>
        <v>5</v>
      </c>
      <c r="H39" s="61"/>
      <c r="I39" s="61"/>
      <c r="J39" s="61"/>
      <c r="K39" s="61"/>
    </row>
    <row r="40" spans="1:11" s="28" customFormat="1" ht="25.5">
      <c r="A40" s="3" t="s">
        <v>122</v>
      </c>
      <c r="B40" s="29" t="s">
        <v>47</v>
      </c>
      <c r="C40" s="4" t="s">
        <v>1</v>
      </c>
      <c r="D40" s="4" t="s">
        <v>121</v>
      </c>
      <c r="E40" s="4"/>
      <c r="F40" s="4"/>
      <c r="G40" s="19">
        <f>G41</f>
        <v>5</v>
      </c>
      <c r="H40" s="62"/>
      <c r="I40" s="62"/>
      <c r="J40" s="62"/>
      <c r="K40" s="62"/>
    </row>
    <row r="41" spans="1:11" s="28" customFormat="1" ht="25.5">
      <c r="A41" s="3" t="s">
        <v>123</v>
      </c>
      <c r="B41" s="29" t="s">
        <v>47</v>
      </c>
      <c r="C41" s="4" t="s">
        <v>1</v>
      </c>
      <c r="D41" s="4" t="s">
        <v>121</v>
      </c>
      <c r="E41" s="4" t="s">
        <v>138</v>
      </c>
      <c r="F41" s="4"/>
      <c r="G41" s="19">
        <f>G42</f>
        <v>5</v>
      </c>
      <c r="H41" s="62"/>
      <c r="I41" s="62"/>
      <c r="J41" s="62"/>
      <c r="K41" s="62"/>
    </row>
    <row r="42" spans="1:11" s="28" customFormat="1" ht="25.5">
      <c r="A42" s="3" t="s">
        <v>124</v>
      </c>
      <c r="B42" s="29" t="s">
        <v>47</v>
      </c>
      <c r="C42" s="4" t="s">
        <v>1</v>
      </c>
      <c r="D42" s="4" t="s">
        <v>121</v>
      </c>
      <c r="E42" s="4" t="s">
        <v>139</v>
      </c>
      <c r="F42" s="4"/>
      <c r="G42" s="19">
        <f>G43</f>
        <v>5</v>
      </c>
      <c r="H42" s="62"/>
      <c r="I42" s="62"/>
      <c r="J42" s="62"/>
      <c r="K42" s="62"/>
    </row>
    <row r="43" spans="1:11" s="28" customFormat="1" ht="12.75">
      <c r="A43" s="3" t="s">
        <v>88</v>
      </c>
      <c r="B43" s="29" t="s">
        <v>47</v>
      </c>
      <c r="C43" s="4" t="s">
        <v>1</v>
      </c>
      <c r="D43" s="4" t="s">
        <v>121</v>
      </c>
      <c r="E43" s="4" t="s">
        <v>139</v>
      </c>
      <c r="F43" s="4" t="s">
        <v>96</v>
      </c>
      <c r="G43" s="19">
        <v>5</v>
      </c>
      <c r="H43" s="62"/>
      <c r="I43" s="62"/>
      <c r="J43" s="62"/>
      <c r="K43" s="62"/>
    </row>
    <row r="44" spans="1:11" s="51" customFormat="1" ht="12.75">
      <c r="A44" s="30" t="s">
        <v>7</v>
      </c>
      <c r="B44" s="38" t="s">
        <v>47</v>
      </c>
      <c r="C44" s="52" t="s">
        <v>4</v>
      </c>
      <c r="D44" s="52"/>
      <c r="E44" s="53"/>
      <c r="F44" s="52"/>
      <c r="G44" s="23">
        <f>G45+G51</f>
        <v>1409.1999999999998</v>
      </c>
      <c r="H44" s="64"/>
      <c r="I44" s="64"/>
      <c r="J44" s="64"/>
      <c r="K44" s="64"/>
    </row>
    <row r="45" spans="1:11" s="13" customFormat="1" ht="12.75" hidden="1">
      <c r="A45" s="3" t="s">
        <v>2</v>
      </c>
      <c r="B45" s="29" t="s">
        <v>47</v>
      </c>
      <c r="C45" s="4" t="s">
        <v>4</v>
      </c>
      <c r="D45" s="4" t="s">
        <v>0</v>
      </c>
      <c r="E45" s="14"/>
      <c r="F45" s="4"/>
      <c r="G45" s="19">
        <f>G46</f>
        <v>0</v>
      </c>
      <c r="H45" s="62"/>
      <c r="I45" s="62"/>
      <c r="J45" s="62"/>
      <c r="K45" s="62"/>
    </row>
    <row r="46" spans="1:11" s="13" customFormat="1" ht="12.75" hidden="1">
      <c r="A46" s="3" t="s">
        <v>10</v>
      </c>
      <c r="B46" s="65">
        <v>665</v>
      </c>
      <c r="C46" s="4" t="s">
        <v>4</v>
      </c>
      <c r="D46" s="4" t="s">
        <v>0</v>
      </c>
      <c r="E46" s="14" t="s">
        <v>8</v>
      </c>
      <c r="F46" s="4"/>
      <c r="G46" s="19">
        <f>G47+G49</f>
        <v>0</v>
      </c>
      <c r="H46" s="49"/>
      <c r="I46" s="49"/>
      <c r="J46" s="49"/>
      <c r="K46" s="49"/>
    </row>
    <row r="47" spans="1:11" s="13" customFormat="1" ht="25.5" hidden="1">
      <c r="A47" s="3" t="s">
        <v>31</v>
      </c>
      <c r="B47" s="65">
        <v>665</v>
      </c>
      <c r="C47" s="4" t="s">
        <v>4</v>
      </c>
      <c r="D47" s="4" t="s">
        <v>0</v>
      </c>
      <c r="E47" s="14" t="s">
        <v>30</v>
      </c>
      <c r="F47" s="4"/>
      <c r="G47" s="19">
        <f>G48</f>
        <v>0</v>
      </c>
      <c r="H47" s="49"/>
      <c r="I47" s="49"/>
      <c r="J47" s="49"/>
      <c r="K47" s="49"/>
    </row>
    <row r="48" spans="1:11" s="13" customFormat="1" ht="12.75" hidden="1">
      <c r="A48" s="3" t="s">
        <v>94</v>
      </c>
      <c r="B48" s="65">
        <v>665</v>
      </c>
      <c r="C48" s="4" t="s">
        <v>4</v>
      </c>
      <c r="D48" s="4" t="s">
        <v>0</v>
      </c>
      <c r="E48" s="14" t="s">
        <v>30</v>
      </c>
      <c r="F48" s="4" t="s">
        <v>92</v>
      </c>
      <c r="G48" s="19"/>
      <c r="H48" s="49"/>
      <c r="I48" s="49"/>
      <c r="J48" s="49"/>
      <c r="K48" s="49"/>
    </row>
    <row r="49" spans="1:11" s="13" customFormat="1" ht="12.75" hidden="1">
      <c r="A49" s="3" t="s">
        <v>33</v>
      </c>
      <c r="B49" s="65">
        <v>665</v>
      </c>
      <c r="C49" s="4" t="s">
        <v>4</v>
      </c>
      <c r="D49" s="4" t="s">
        <v>0</v>
      </c>
      <c r="E49" s="14" t="s">
        <v>32</v>
      </c>
      <c r="F49" s="4"/>
      <c r="G49" s="19">
        <f>G50</f>
        <v>0</v>
      </c>
      <c r="H49" s="49"/>
      <c r="I49" s="49"/>
      <c r="J49" s="49"/>
      <c r="K49" s="49"/>
    </row>
    <row r="50" spans="1:11" s="13" customFormat="1" ht="12.75" hidden="1">
      <c r="A50" s="3" t="s">
        <v>94</v>
      </c>
      <c r="B50" s="65">
        <v>665</v>
      </c>
      <c r="C50" s="4" t="s">
        <v>4</v>
      </c>
      <c r="D50" s="4" t="s">
        <v>0</v>
      </c>
      <c r="E50" s="14" t="s">
        <v>32</v>
      </c>
      <c r="F50" s="4" t="s">
        <v>92</v>
      </c>
      <c r="G50" s="19"/>
      <c r="H50" s="49"/>
      <c r="I50" s="49"/>
      <c r="J50" s="49"/>
      <c r="K50" s="49"/>
    </row>
    <row r="51" spans="1:11" s="13" customFormat="1" ht="12.75">
      <c r="A51" s="3" t="s">
        <v>41</v>
      </c>
      <c r="B51" s="65">
        <v>665</v>
      </c>
      <c r="C51" s="4" t="s">
        <v>4</v>
      </c>
      <c r="D51" s="4" t="s">
        <v>1</v>
      </c>
      <c r="E51" s="14"/>
      <c r="F51" s="4"/>
      <c r="G51" s="19">
        <f>G52</f>
        <v>1409.1999999999998</v>
      </c>
      <c r="H51" s="49"/>
      <c r="I51" s="49"/>
      <c r="J51" s="49"/>
      <c r="K51" s="49"/>
    </row>
    <row r="52" spans="1:11" s="13" customFormat="1" ht="12.75">
      <c r="A52" s="3" t="s">
        <v>41</v>
      </c>
      <c r="B52" s="65">
        <v>665</v>
      </c>
      <c r="C52" s="4" t="s">
        <v>4</v>
      </c>
      <c r="D52" s="4" t="s">
        <v>1</v>
      </c>
      <c r="E52" s="4" t="s">
        <v>142</v>
      </c>
      <c r="F52" s="4"/>
      <c r="G52" s="19">
        <f>G53+G55+G57+G59</f>
        <v>1409.1999999999998</v>
      </c>
      <c r="H52" s="49"/>
      <c r="I52" s="49"/>
      <c r="J52" s="49"/>
      <c r="K52" s="49"/>
    </row>
    <row r="53" spans="1:11" s="13" customFormat="1" ht="12.75">
      <c r="A53" s="54" t="s">
        <v>34</v>
      </c>
      <c r="B53" s="65">
        <v>665</v>
      </c>
      <c r="C53" s="4" t="s">
        <v>4</v>
      </c>
      <c r="D53" s="4" t="s">
        <v>1</v>
      </c>
      <c r="E53" s="4" t="s">
        <v>143</v>
      </c>
      <c r="F53" s="4"/>
      <c r="G53" s="19">
        <f>G54</f>
        <v>409.2</v>
      </c>
      <c r="H53" s="49"/>
      <c r="I53" s="49"/>
      <c r="J53" s="49"/>
      <c r="K53" s="49"/>
    </row>
    <row r="54" spans="1:11" s="13" customFormat="1" ht="12.75">
      <c r="A54" s="3" t="s">
        <v>94</v>
      </c>
      <c r="B54" s="65">
        <v>665</v>
      </c>
      <c r="C54" s="4" t="s">
        <v>4</v>
      </c>
      <c r="D54" s="4" t="s">
        <v>1</v>
      </c>
      <c r="E54" s="4" t="s">
        <v>143</v>
      </c>
      <c r="F54" s="4" t="s">
        <v>92</v>
      </c>
      <c r="G54" s="19">
        <v>409.2</v>
      </c>
      <c r="H54" s="49"/>
      <c r="I54" s="49"/>
      <c r="J54" s="49"/>
      <c r="K54" s="49"/>
    </row>
    <row r="55" spans="1:11" s="13" customFormat="1" ht="12.75" hidden="1">
      <c r="A55" s="54" t="s">
        <v>36</v>
      </c>
      <c r="B55" s="65">
        <v>665</v>
      </c>
      <c r="C55" s="4" t="s">
        <v>4</v>
      </c>
      <c r="D55" s="4" t="s">
        <v>1</v>
      </c>
      <c r="E55" s="14" t="s">
        <v>35</v>
      </c>
      <c r="F55" s="4"/>
      <c r="G55" s="19">
        <f>G56</f>
        <v>0</v>
      </c>
      <c r="H55" s="49"/>
      <c r="I55" s="49"/>
      <c r="J55" s="49"/>
      <c r="K55" s="49"/>
    </row>
    <row r="56" spans="1:11" s="13" customFormat="1" ht="12.75" hidden="1">
      <c r="A56" s="3" t="s">
        <v>94</v>
      </c>
      <c r="B56" s="65">
        <v>665</v>
      </c>
      <c r="C56" s="4" t="s">
        <v>4</v>
      </c>
      <c r="D56" s="4" t="s">
        <v>1</v>
      </c>
      <c r="E56" s="14" t="s">
        <v>35</v>
      </c>
      <c r="F56" s="4" t="s">
        <v>92</v>
      </c>
      <c r="G56" s="19"/>
      <c r="H56" s="49"/>
      <c r="I56" s="49"/>
      <c r="J56" s="49"/>
      <c r="K56" s="49"/>
    </row>
    <row r="57" spans="1:11" s="13" customFormat="1" ht="12.75">
      <c r="A57" s="54" t="s">
        <v>37</v>
      </c>
      <c r="B57" s="65">
        <v>665</v>
      </c>
      <c r="C57" s="4" t="s">
        <v>4</v>
      </c>
      <c r="D57" s="4" t="s">
        <v>1</v>
      </c>
      <c r="E57" s="4" t="s">
        <v>146</v>
      </c>
      <c r="F57" s="4"/>
      <c r="G57" s="19">
        <f>G58</f>
        <v>463.2</v>
      </c>
      <c r="H57" s="49"/>
      <c r="I57" s="49"/>
      <c r="J57" s="49"/>
      <c r="K57" s="49"/>
    </row>
    <row r="58" spans="1:11" s="13" customFormat="1" ht="12.75">
      <c r="A58" s="3" t="s">
        <v>94</v>
      </c>
      <c r="B58" s="65">
        <v>665</v>
      </c>
      <c r="C58" s="4" t="s">
        <v>4</v>
      </c>
      <c r="D58" s="4" t="s">
        <v>1</v>
      </c>
      <c r="E58" s="4" t="s">
        <v>146</v>
      </c>
      <c r="F58" s="4" t="s">
        <v>92</v>
      </c>
      <c r="G58" s="19">
        <v>463.2</v>
      </c>
      <c r="H58" s="49"/>
      <c r="I58" s="49"/>
      <c r="J58" s="49"/>
      <c r="K58" s="49"/>
    </row>
    <row r="59" spans="1:11" s="13" customFormat="1" ht="24" customHeight="1">
      <c r="A59" s="54" t="s">
        <v>38</v>
      </c>
      <c r="B59" s="65">
        <v>665</v>
      </c>
      <c r="C59" s="4" t="s">
        <v>4</v>
      </c>
      <c r="D59" s="4" t="s">
        <v>1</v>
      </c>
      <c r="E59" s="4" t="s">
        <v>147</v>
      </c>
      <c r="F59" s="4"/>
      <c r="G59" s="19">
        <f>G60</f>
        <v>536.8</v>
      </c>
      <c r="H59" s="49"/>
      <c r="I59" s="49"/>
      <c r="J59" s="49"/>
      <c r="K59" s="49"/>
    </row>
    <row r="60" spans="1:11" s="13" customFormat="1" ht="12.75">
      <c r="A60" s="3" t="s">
        <v>94</v>
      </c>
      <c r="B60" s="65">
        <v>665</v>
      </c>
      <c r="C60" s="4" t="s">
        <v>4</v>
      </c>
      <c r="D60" s="4" t="s">
        <v>1</v>
      </c>
      <c r="E60" s="4" t="s">
        <v>147</v>
      </c>
      <c r="F60" s="4" t="s">
        <v>92</v>
      </c>
      <c r="G60" s="19">
        <v>536.8</v>
      </c>
      <c r="H60" s="49"/>
      <c r="I60" s="49"/>
      <c r="J60" s="49"/>
      <c r="K60" s="49"/>
    </row>
    <row r="61" spans="1:11" s="51" customFormat="1" ht="12.75" hidden="1">
      <c r="A61" s="30" t="s">
        <v>14</v>
      </c>
      <c r="B61" s="38" t="s">
        <v>47</v>
      </c>
      <c r="C61" s="52" t="s">
        <v>6</v>
      </c>
      <c r="D61" s="52"/>
      <c r="E61" s="52"/>
      <c r="F61" s="52"/>
      <c r="G61" s="23">
        <f>G62</f>
        <v>0</v>
      </c>
      <c r="H61" s="64"/>
      <c r="I61" s="64"/>
      <c r="J61" s="64"/>
      <c r="K61" s="64"/>
    </row>
    <row r="62" spans="1:11" s="13" customFormat="1" ht="12.75" hidden="1">
      <c r="A62" s="3" t="s">
        <v>15</v>
      </c>
      <c r="B62" s="29" t="s">
        <v>47</v>
      </c>
      <c r="C62" s="4" t="s">
        <v>6</v>
      </c>
      <c r="D62" s="4" t="s">
        <v>0</v>
      </c>
      <c r="E62" s="4"/>
      <c r="F62" s="4"/>
      <c r="G62" s="19">
        <f>G63+G67</f>
        <v>0</v>
      </c>
      <c r="H62" s="66"/>
      <c r="I62" s="66"/>
      <c r="J62" s="66"/>
      <c r="K62" s="66"/>
    </row>
    <row r="63" spans="1:11" s="13" customFormat="1" ht="24.75" customHeight="1" hidden="1">
      <c r="A63" s="3" t="s">
        <v>16</v>
      </c>
      <c r="B63" s="29" t="s">
        <v>47</v>
      </c>
      <c r="C63" s="4" t="s">
        <v>6</v>
      </c>
      <c r="D63" s="4" t="s">
        <v>0</v>
      </c>
      <c r="E63" s="4" t="s">
        <v>17</v>
      </c>
      <c r="F63" s="4"/>
      <c r="G63" s="19">
        <f>G64</f>
        <v>0</v>
      </c>
      <c r="H63" s="49"/>
      <c r="I63" s="49"/>
      <c r="J63" s="49"/>
      <c r="K63" s="49"/>
    </row>
    <row r="64" spans="1:11" s="13" customFormat="1" ht="12.75" hidden="1">
      <c r="A64" s="3" t="s">
        <v>12</v>
      </c>
      <c r="B64" s="29" t="s">
        <v>47</v>
      </c>
      <c r="C64" s="4" t="s">
        <v>6</v>
      </c>
      <c r="D64" s="4" t="s">
        <v>0</v>
      </c>
      <c r="E64" s="4" t="s">
        <v>39</v>
      </c>
      <c r="F64" s="4"/>
      <c r="G64" s="19">
        <f>G65+G66</f>
        <v>0</v>
      </c>
      <c r="H64" s="62"/>
      <c r="I64" s="62"/>
      <c r="J64" s="62"/>
      <c r="K64" s="62"/>
    </row>
    <row r="65" spans="1:11" s="13" customFormat="1" ht="25.5" hidden="1">
      <c r="A65" s="3" t="s">
        <v>101</v>
      </c>
      <c r="B65" s="29" t="s">
        <v>47</v>
      </c>
      <c r="C65" s="4" t="s">
        <v>6</v>
      </c>
      <c r="D65" s="4" t="s">
        <v>0</v>
      </c>
      <c r="E65" s="4" t="s">
        <v>39</v>
      </c>
      <c r="F65" s="4" t="s">
        <v>99</v>
      </c>
      <c r="G65" s="19"/>
      <c r="H65" s="62"/>
      <c r="I65" s="62"/>
      <c r="J65" s="62"/>
      <c r="K65" s="62"/>
    </row>
    <row r="66" spans="1:11" s="13" customFormat="1" ht="12.75" hidden="1">
      <c r="A66" s="3" t="s">
        <v>102</v>
      </c>
      <c r="B66" s="29" t="s">
        <v>47</v>
      </c>
      <c r="C66" s="4" t="s">
        <v>6</v>
      </c>
      <c r="D66" s="4" t="s">
        <v>0</v>
      </c>
      <c r="E66" s="4" t="s">
        <v>39</v>
      </c>
      <c r="F66" s="4" t="s">
        <v>100</v>
      </c>
      <c r="G66" s="19"/>
      <c r="H66" s="62"/>
      <c r="I66" s="62"/>
      <c r="J66" s="62"/>
      <c r="K66" s="62"/>
    </row>
    <row r="67" spans="1:11" s="13" customFormat="1" ht="12.75" hidden="1">
      <c r="A67" s="3" t="s">
        <v>18</v>
      </c>
      <c r="B67" s="29" t="s">
        <v>47</v>
      </c>
      <c r="C67" s="4" t="s">
        <v>6</v>
      </c>
      <c r="D67" s="4" t="s">
        <v>0</v>
      </c>
      <c r="E67" s="4" t="s">
        <v>19</v>
      </c>
      <c r="F67" s="4"/>
      <c r="G67" s="19">
        <f>G68</f>
        <v>0</v>
      </c>
      <c r="H67" s="49"/>
      <c r="I67" s="49"/>
      <c r="J67" s="49"/>
      <c r="K67" s="49"/>
    </row>
    <row r="68" spans="1:11" s="13" customFormat="1" ht="12.75" hidden="1">
      <c r="A68" s="3" t="s">
        <v>12</v>
      </c>
      <c r="B68" s="29" t="s">
        <v>47</v>
      </c>
      <c r="C68" s="4" t="s">
        <v>6</v>
      </c>
      <c r="D68" s="4" t="s">
        <v>0</v>
      </c>
      <c r="E68" s="4" t="s">
        <v>40</v>
      </c>
      <c r="F68" s="4"/>
      <c r="G68" s="19">
        <f>G69+G70+G71</f>
        <v>0</v>
      </c>
      <c r="H68" s="62"/>
      <c r="I68" s="62"/>
      <c r="J68" s="62"/>
      <c r="K68" s="62"/>
    </row>
    <row r="69" spans="1:11" s="13" customFormat="1" ht="12.75" hidden="1">
      <c r="A69" s="3" t="s">
        <v>107</v>
      </c>
      <c r="B69" s="29" t="s">
        <v>47</v>
      </c>
      <c r="C69" s="4" t="s">
        <v>6</v>
      </c>
      <c r="D69" s="4" t="s">
        <v>0</v>
      </c>
      <c r="E69" s="4" t="s">
        <v>40</v>
      </c>
      <c r="F69" s="4" t="s">
        <v>98</v>
      </c>
      <c r="G69" s="19"/>
      <c r="H69" s="62"/>
      <c r="I69" s="62"/>
      <c r="J69" s="62"/>
      <c r="K69" s="62"/>
    </row>
    <row r="70" spans="1:11" s="13" customFormat="1" ht="12.75" hidden="1">
      <c r="A70" s="3" t="s">
        <v>102</v>
      </c>
      <c r="B70" s="29" t="s">
        <v>47</v>
      </c>
      <c r="C70" s="4" t="s">
        <v>6</v>
      </c>
      <c r="D70" s="4" t="s">
        <v>0</v>
      </c>
      <c r="E70" s="4" t="s">
        <v>40</v>
      </c>
      <c r="F70" s="67" t="s">
        <v>106</v>
      </c>
      <c r="G70" s="68"/>
      <c r="H70" s="62"/>
      <c r="I70" s="62"/>
      <c r="J70" s="62"/>
      <c r="K70" s="62"/>
    </row>
    <row r="71" spans="1:11" s="13" customFormat="1" ht="12.75" hidden="1">
      <c r="A71" s="3" t="s">
        <v>108</v>
      </c>
      <c r="B71" s="71" t="s">
        <v>47</v>
      </c>
      <c r="C71" s="4" t="s">
        <v>6</v>
      </c>
      <c r="D71" s="4" t="s">
        <v>0</v>
      </c>
      <c r="E71" s="4" t="s">
        <v>40</v>
      </c>
      <c r="F71" s="67" t="s">
        <v>92</v>
      </c>
      <c r="G71" s="68"/>
      <c r="H71" s="62"/>
      <c r="I71" s="62"/>
      <c r="J71" s="62"/>
      <c r="K71" s="62"/>
    </row>
    <row r="72" spans="1:13" s="33" customFormat="1" ht="13.5" thickBot="1">
      <c r="A72" s="8" t="s">
        <v>21</v>
      </c>
      <c r="B72" s="31"/>
      <c r="C72" s="69"/>
      <c r="D72" s="69"/>
      <c r="E72" s="70"/>
      <c r="F72" s="69"/>
      <c r="G72" s="25">
        <f>G13</f>
        <v>5626.795999999999</v>
      </c>
      <c r="H72" s="48"/>
      <c r="I72" s="48"/>
      <c r="J72" s="48"/>
      <c r="K72" s="48"/>
      <c r="M72" s="32"/>
    </row>
    <row r="74" spans="1:12" s="5" customFormat="1" ht="17.25">
      <c r="A74" s="9"/>
      <c r="G74" s="26"/>
      <c r="H74" s="27"/>
      <c r="I74" s="27"/>
      <c r="J74" s="17"/>
      <c r="K74" s="17"/>
      <c r="L74" s="39"/>
    </row>
    <row r="75" ht="12.75">
      <c r="L75" s="37"/>
    </row>
    <row r="76" ht="12.75">
      <c r="G76" s="37"/>
    </row>
  </sheetData>
  <sheetProtection formatColumns="0" autoFilter="0"/>
  <mergeCells count="15">
    <mergeCell ref="A7:G7"/>
    <mergeCell ref="A1:G1"/>
    <mergeCell ref="A2:G2"/>
    <mergeCell ref="A3:G3"/>
    <mergeCell ref="A4:G4"/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1" r:id="rId1"/>
  <headerFooter alignWithMargins="0">
    <oddFooter>&amp;R&amp;P из 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4">
      <selection activeCell="G54" sqref="G54"/>
    </sheetView>
  </sheetViews>
  <sheetFormatPr defaultColWidth="9.00390625" defaultRowHeight="12.75"/>
  <cols>
    <col min="1" max="1" width="57.625" style="6" customWidth="1"/>
    <col min="2" max="2" width="5.25390625" style="0" customWidth="1"/>
    <col min="3" max="3" width="6.25390625" style="0" customWidth="1"/>
    <col min="4" max="4" width="6.00390625" style="0" customWidth="1"/>
    <col min="5" max="5" width="10.375" style="0" customWidth="1"/>
    <col min="6" max="6" width="5.625" style="0" customWidth="1"/>
    <col min="7" max="7" width="11.875" style="15" customWidth="1"/>
    <col min="8" max="8" width="13.25390625" style="15" customWidth="1"/>
    <col min="9" max="9" width="12.875" style="15" customWidth="1"/>
    <col min="10" max="10" width="13.00390625" style="15" customWidth="1"/>
    <col min="11" max="11" width="12.625" style="15" customWidth="1"/>
    <col min="12" max="12" width="11.625" style="0" bestFit="1" customWidth="1"/>
    <col min="13" max="13" width="14.625" style="0" customWidth="1"/>
  </cols>
  <sheetData>
    <row r="1" spans="1:11" s="72" customFormat="1" ht="15.75">
      <c r="A1" s="80" t="s">
        <v>104</v>
      </c>
      <c r="B1" s="80"/>
      <c r="C1" s="80"/>
      <c r="D1" s="80"/>
      <c r="E1" s="80"/>
      <c r="F1" s="80"/>
      <c r="G1" s="80"/>
      <c r="H1" s="43"/>
      <c r="I1" s="43"/>
      <c r="J1" s="43"/>
      <c r="K1" s="43"/>
    </row>
    <row r="2" spans="1:11" s="72" customFormat="1" ht="15.75" customHeight="1">
      <c r="A2" s="80" t="s">
        <v>74</v>
      </c>
      <c r="B2" s="80"/>
      <c r="C2" s="80"/>
      <c r="D2" s="80"/>
      <c r="E2" s="80"/>
      <c r="F2" s="80"/>
      <c r="G2" s="80"/>
      <c r="H2" s="34"/>
      <c r="I2" s="34"/>
      <c r="J2" s="34"/>
      <c r="K2" s="34"/>
    </row>
    <row r="3" spans="1:11" s="72" customFormat="1" ht="15.75">
      <c r="A3" s="80" t="s">
        <v>164</v>
      </c>
      <c r="B3" s="80"/>
      <c r="C3" s="80"/>
      <c r="D3" s="80"/>
      <c r="E3" s="80"/>
      <c r="F3" s="80"/>
      <c r="G3" s="80"/>
      <c r="H3" s="44"/>
      <c r="I3" s="44"/>
      <c r="J3" s="44"/>
      <c r="K3" s="44"/>
    </row>
    <row r="4" spans="1:11" s="72" customFormat="1" ht="15.75">
      <c r="A4" s="80" t="s">
        <v>149</v>
      </c>
      <c r="B4" s="80"/>
      <c r="C4" s="80"/>
      <c r="D4" s="80"/>
      <c r="E4" s="80"/>
      <c r="F4" s="80"/>
      <c r="G4" s="80"/>
      <c r="H4" s="35"/>
      <c r="I4" s="36"/>
      <c r="J4" s="36"/>
      <c r="K4" s="36"/>
    </row>
    <row r="5" spans="1:11" s="72" customFormat="1" ht="15.75">
      <c r="A5" s="50"/>
      <c r="B5" s="50"/>
      <c r="C5" s="50"/>
      <c r="D5" s="50"/>
      <c r="E5" s="45"/>
      <c r="F5" s="45"/>
      <c r="G5" s="45"/>
      <c r="H5" s="35"/>
      <c r="I5" s="36"/>
      <c r="J5" s="36"/>
      <c r="K5" s="36"/>
    </row>
    <row r="6" spans="1:11" s="72" customFormat="1" ht="15.75">
      <c r="A6" s="50"/>
      <c r="B6" s="50"/>
      <c r="C6" s="50"/>
      <c r="D6" s="50"/>
      <c r="E6" s="45"/>
      <c r="F6" s="45"/>
      <c r="G6" s="45"/>
      <c r="H6" s="35"/>
      <c r="I6" s="36"/>
      <c r="J6" s="36"/>
      <c r="K6" s="36"/>
    </row>
    <row r="7" spans="1:11" s="72" customFormat="1" ht="21" customHeight="1">
      <c r="A7" s="79" t="s">
        <v>151</v>
      </c>
      <c r="B7" s="79"/>
      <c r="C7" s="79"/>
      <c r="D7" s="79"/>
      <c r="E7" s="79"/>
      <c r="F7" s="79"/>
      <c r="G7" s="79"/>
      <c r="H7" s="40"/>
      <c r="I7" s="40"/>
      <c r="J7" s="40"/>
      <c r="K7" s="40"/>
    </row>
    <row r="8" spans="1:11" s="72" customFormat="1" ht="15.75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</row>
    <row r="9" spans="1:11" s="72" customFormat="1" ht="13.5" customHeight="1">
      <c r="A9" s="73"/>
      <c r="B9" s="7"/>
      <c r="C9" s="7"/>
      <c r="D9" s="7"/>
      <c r="E9" s="7"/>
      <c r="F9" s="10"/>
      <c r="G9" s="16" t="s">
        <v>90</v>
      </c>
      <c r="H9" s="16"/>
      <c r="I9" s="87"/>
      <c r="J9" s="87"/>
      <c r="K9" s="46"/>
    </row>
    <row r="10" spans="1:11" s="1" customFormat="1" ht="12.75" customHeight="1">
      <c r="A10" s="91" t="s">
        <v>29</v>
      </c>
      <c r="B10" s="89" t="s">
        <v>23</v>
      </c>
      <c r="C10" s="89"/>
      <c r="D10" s="89"/>
      <c r="E10" s="89"/>
      <c r="F10" s="89"/>
      <c r="G10" s="90" t="s">
        <v>109</v>
      </c>
      <c r="H10" s="86"/>
      <c r="I10" s="86"/>
      <c r="J10" s="86"/>
      <c r="K10" s="86"/>
    </row>
    <row r="11" spans="1:11" s="1" customFormat="1" ht="10.5" customHeight="1">
      <c r="A11" s="91"/>
      <c r="B11" s="89" t="s">
        <v>24</v>
      </c>
      <c r="C11" s="88" t="s">
        <v>25</v>
      </c>
      <c r="D11" s="88" t="s">
        <v>26</v>
      </c>
      <c r="E11" s="88" t="s">
        <v>27</v>
      </c>
      <c r="F11" s="88" t="s">
        <v>28</v>
      </c>
      <c r="G11" s="90"/>
      <c r="H11" s="47"/>
      <c r="I11" s="47"/>
      <c r="J11" s="47"/>
      <c r="K11" s="47"/>
    </row>
    <row r="12" spans="1:11" s="2" customFormat="1" ht="12.75">
      <c r="A12" s="91"/>
      <c r="B12" s="89"/>
      <c r="C12" s="88"/>
      <c r="D12" s="88"/>
      <c r="E12" s="88"/>
      <c r="F12" s="88"/>
      <c r="G12" s="90"/>
      <c r="H12" s="18"/>
      <c r="I12" s="18"/>
      <c r="J12" s="18"/>
      <c r="K12" s="18"/>
    </row>
    <row r="13" spans="1:11" s="2" customFormat="1" ht="14.25">
      <c r="A13" s="58" t="s">
        <v>22</v>
      </c>
      <c r="B13" s="59"/>
      <c r="C13" s="59"/>
      <c r="D13" s="59"/>
      <c r="E13" s="59"/>
      <c r="F13" s="59"/>
      <c r="G13" s="60">
        <f>G14</f>
        <v>5961.472</v>
      </c>
      <c r="H13" s="18"/>
      <c r="I13" s="18"/>
      <c r="J13" s="18"/>
      <c r="K13" s="18"/>
    </row>
    <row r="14" spans="1:11" s="24" customFormat="1" ht="12.75">
      <c r="A14" s="21" t="s">
        <v>63</v>
      </c>
      <c r="B14" s="22">
        <v>666</v>
      </c>
      <c r="C14" s="52"/>
      <c r="D14" s="52"/>
      <c r="E14" s="52"/>
      <c r="F14" s="20"/>
      <c r="G14" s="23">
        <f>G15+G31+G44+G61+G39</f>
        <v>5961.472</v>
      </c>
      <c r="H14" s="48"/>
      <c r="I14" s="48"/>
      <c r="J14" s="48"/>
      <c r="K14" s="48"/>
    </row>
    <row r="15" spans="1:11" s="56" customFormat="1" ht="13.5">
      <c r="A15" s="30" t="s">
        <v>9</v>
      </c>
      <c r="B15" s="38" t="s">
        <v>48</v>
      </c>
      <c r="C15" s="52" t="s">
        <v>0</v>
      </c>
      <c r="D15" s="52"/>
      <c r="E15" s="52"/>
      <c r="F15" s="52"/>
      <c r="G15" s="23">
        <f>G16+G23+G27</f>
        <v>2800.254</v>
      </c>
      <c r="H15" s="61"/>
      <c r="I15" s="61"/>
      <c r="J15" s="61"/>
      <c r="K15" s="61"/>
    </row>
    <row r="16" spans="1:11" s="13" customFormat="1" ht="38.25">
      <c r="A16" s="3" t="s">
        <v>20</v>
      </c>
      <c r="B16" s="29" t="s">
        <v>48</v>
      </c>
      <c r="C16" s="4" t="s">
        <v>0</v>
      </c>
      <c r="D16" s="4" t="s">
        <v>3</v>
      </c>
      <c r="E16" s="4"/>
      <c r="F16" s="4"/>
      <c r="G16" s="19">
        <f>G17</f>
        <v>2795.254</v>
      </c>
      <c r="H16" s="63"/>
      <c r="I16" s="63"/>
      <c r="J16" s="63"/>
      <c r="K16" s="63"/>
    </row>
    <row r="17" spans="1:11" s="28" customFormat="1" ht="12.75">
      <c r="A17" s="3" t="s">
        <v>11</v>
      </c>
      <c r="B17" s="29" t="s">
        <v>48</v>
      </c>
      <c r="C17" s="4" t="s">
        <v>0</v>
      </c>
      <c r="D17" s="4" t="s">
        <v>3</v>
      </c>
      <c r="E17" s="4" t="s">
        <v>132</v>
      </c>
      <c r="F17" s="4"/>
      <c r="G17" s="19">
        <f>G18</f>
        <v>2795.254</v>
      </c>
      <c r="H17" s="62"/>
      <c r="I17" s="62"/>
      <c r="J17" s="62"/>
      <c r="K17" s="62"/>
    </row>
    <row r="18" spans="1:11" s="28" customFormat="1" ht="12.75">
      <c r="A18" s="3" t="s">
        <v>13</v>
      </c>
      <c r="B18" s="29" t="s">
        <v>48</v>
      </c>
      <c r="C18" s="4" t="s">
        <v>0</v>
      </c>
      <c r="D18" s="4" t="s">
        <v>3</v>
      </c>
      <c r="E18" s="4" t="s">
        <v>133</v>
      </c>
      <c r="F18" s="4"/>
      <c r="G18" s="19">
        <f>G19+G22+G21+G20</f>
        <v>2795.254</v>
      </c>
      <c r="H18" s="62"/>
      <c r="I18" s="62"/>
      <c r="J18" s="62"/>
      <c r="K18" s="62"/>
    </row>
    <row r="19" spans="1:11" s="28" customFormat="1" ht="12.75">
      <c r="A19" s="3" t="s">
        <v>93</v>
      </c>
      <c r="B19" s="29" t="s">
        <v>48</v>
      </c>
      <c r="C19" s="4" t="s">
        <v>0</v>
      </c>
      <c r="D19" s="4" t="s">
        <v>3</v>
      </c>
      <c r="E19" s="4" t="s">
        <v>133</v>
      </c>
      <c r="F19" s="4" t="s">
        <v>91</v>
      </c>
      <c r="G19" s="19">
        <v>1950.08</v>
      </c>
      <c r="H19" s="62"/>
      <c r="I19" s="62"/>
      <c r="J19" s="62"/>
      <c r="K19" s="62"/>
    </row>
    <row r="20" spans="1:11" s="28" customFormat="1" ht="38.25">
      <c r="A20" s="3" t="s">
        <v>128</v>
      </c>
      <c r="B20" s="29" t="s">
        <v>48</v>
      </c>
      <c r="C20" s="4" t="s">
        <v>0</v>
      </c>
      <c r="D20" s="4" t="s">
        <v>3</v>
      </c>
      <c r="E20" s="4" t="s">
        <v>133</v>
      </c>
      <c r="F20" s="4" t="s">
        <v>126</v>
      </c>
      <c r="G20" s="19">
        <v>588.924</v>
      </c>
      <c r="H20" s="62"/>
      <c r="I20" s="62"/>
      <c r="J20" s="62"/>
      <c r="K20" s="62"/>
    </row>
    <row r="21" spans="1:11" s="28" customFormat="1" ht="25.5">
      <c r="A21" s="3" t="s">
        <v>120</v>
      </c>
      <c r="B21" s="29" t="s">
        <v>48</v>
      </c>
      <c r="C21" s="4" t="s">
        <v>0</v>
      </c>
      <c r="D21" s="4" t="s">
        <v>3</v>
      </c>
      <c r="E21" s="4" t="s">
        <v>133</v>
      </c>
      <c r="F21" s="4" t="s">
        <v>119</v>
      </c>
      <c r="G21" s="19">
        <v>19.35</v>
      </c>
      <c r="H21" s="62"/>
      <c r="I21" s="62"/>
      <c r="J21" s="62"/>
      <c r="K21" s="62"/>
    </row>
    <row r="22" spans="1:11" s="28" customFormat="1" ht="12.75">
      <c r="A22" s="3" t="s">
        <v>94</v>
      </c>
      <c r="B22" s="29" t="s">
        <v>48</v>
      </c>
      <c r="C22" s="4" t="s">
        <v>0</v>
      </c>
      <c r="D22" s="4" t="s">
        <v>3</v>
      </c>
      <c r="E22" s="4" t="s">
        <v>133</v>
      </c>
      <c r="F22" s="4" t="s">
        <v>92</v>
      </c>
      <c r="G22" s="19">
        <f>326-87.9+7-8.2</f>
        <v>236.9</v>
      </c>
      <c r="H22" s="62"/>
      <c r="I22" s="62"/>
      <c r="J22" s="62"/>
      <c r="K22" s="62"/>
    </row>
    <row r="23" spans="1:11" s="28" customFormat="1" ht="12.75" hidden="1">
      <c r="A23" s="3" t="s">
        <v>80</v>
      </c>
      <c r="B23" s="29" t="s">
        <v>42</v>
      </c>
      <c r="C23" s="4" t="s">
        <v>0</v>
      </c>
      <c r="D23" s="4" t="s">
        <v>81</v>
      </c>
      <c r="E23" s="4"/>
      <c r="F23" s="4"/>
      <c r="G23" s="19">
        <f>G24</f>
        <v>0</v>
      </c>
      <c r="H23" s="62"/>
      <c r="I23" s="62"/>
      <c r="J23" s="62"/>
      <c r="K23" s="62"/>
    </row>
    <row r="24" spans="1:11" s="28" customFormat="1" ht="12.75" hidden="1">
      <c r="A24" s="3" t="s">
        <v>82</v>
      </c>
      <c r="B24" s="29" t="s">
        <v>42</v>
      </c>
      <c r="C24" s="4" t="s">
        <v>0</v>
      </c>
      <c r="D24" s="4" t="s">
        <v>81</v>
      </c>
      <c r="E24" s="4" t="s">
        <v>83</v>
      </c>
      <c r="F24" s="4"/>
      <c r="G24" s="19">
        <f>G25</f>
        <v>0</v>
      </c>
      <c r="H24" s="62"/>
      <c r="I24" s="62"/>
      <c r="J24" s="62"/>
      <c r="K24" s="62"/>
    </row>
    <row r="25" spans="1:11" s="28" customFormat="1" ht="12.75" hidden="1">
      <c r="A25" s="3" t="s">
        <v>84</v>
      </c>
      <c r="B25" s="29" t="s">
        <v>42</v>
      </c>
      <c r="C25" s="4" t="s">
        <v>0</v>
      </c>
      <c r="D25" s="4" t="s">
        <v>81</v>
      </c>
      <c r="E25" s="4" t="s">
        <v>85</v>
      </c>
      <c r="F25" s="4"/>
      <c r="G25" s="19">
        <f>G26</f>
        <v>0</v>
      </c>
      <c r="H25" s="62"/>
      <c r="I25" s="62"/>
      <c r="J25" s="62"/>
      <c r="K25" s="62"/>
    </row>
    <row r="26" spans="1:11" s="28" customFormat="1" ht="12.75" hidden="1">
      <c r="A26" s="3" t="s">
        <v>86</v>
      </c>
      <c r="B26" s="29" t="s">
        <v>42</v>
      </c>
      <c r="C26" s="4" t="s">
        <v>0</v>
      </c>
      <c r="D26" s="4" t="s">
        <v>81</v>
      </c>
      <c r="E26" s="4" t="s">
        <v>85</v>
      </c>
      <c r="F26" s="4" t="s">
        <v>87</v>
      </c>
      <c r="G26" s="19"/>
      <c r="H26" s="62"/>
      <c r="I26" s="62"/>
      <c r="J26" s="62"/>
      <c r="K26" s="62"/>
    </row>
    <row r="27" spans="1:11" s="28" customFormat="1" ht="12.75">
      <c r="A27" s="3" t="s">
        <v>88</v>
      </c>
      <c r="B27" s="29" t="s">
        <v>48</v>
      </c>
      <c r="C27" s="4" t="s">
        <v>0</v>
      </c>
      <c r="D27" s="4" t="s">
        <v>95</v>
      </c>
      <c r="E27" s="4"/>
      <c r="F27" s="4"/>
      <c r="G27" s="19">
        <f>G28</f>
        <v>5</v>
      </c>
      <c r="H27" s="62"/>
      <c r="I27" s="62"/>
      <c r="J27" s="62"/>
      <c r="K27" s="62"/>
    </row>
    <row r="28" spans="1:11" s="28" customFormat="1" ht="12.75">
      <c r="A28" s="3" t="s">
        <v>88</v>
      </c>
      <c r="B28" s="29" t="s">
        <v>48</v>
      </c>
      <c r="C28" s="4" t="s">
        <v>0</v>
      </c>
      <c r="D28" s="4" t="s">
        <v>95</v>
      </c>
      <c r="E28" s="4" t="s">
        <v>134</v>
      </c>
      <c r="F28" s="4"/>
      <c r="G28" s="19">
        <f>G29</f>
        <v>5</v>
      </c>
      <c r="H28" s="62"/>
      <c r="I28" s="62"/>
      <c r="J28" s="62"/>
      <c r="K28" s="62"/>
    </row>
    <row r="29" spans="1:11" s="28" customFormat="1" ht="12.75">
      <c r="A29" s="3" t="s">
        <v>89</v>
      </c>
      <c r="B29" s="29" t="s">
        <v>48</v>
      </c>
      <c r="C29" s="4" t="s">
        <v>0</v>
      </c>
      <c r="D29" s="4" t="s">
        <v>95</v>
      </c>
      <c r="E29" s="4" t="s">
        <v>135</v>
      </c>
      <c r="F29" s="4"/>
      <c r="G29" s="19">
        <f>G30</f>
        <v>5</v>
      </c>
      <c r="H29" s="62"/>
      <c r="I29" s="62"/>
      <c r="J29" s="62"/>
      <c r="K29" s="62"/>
    </row>
    <row r="30" spans="1:11" s="28" customFormat="1" ht="12.75">
      <c r="A30" s="3" t="s">
        <v>97</v>
      </c>
      <c r="B30" s="29" t="s">
        <v>48</v>
      </c>
      <c r="C30" s="4" t="s">
        <v>0</v>
      </c>
      <c r="D30" s="4" t="s">
        <v>95</v>
      </c>
      <c r="E30" s="4" t="s">
        <v>135</v>
      </c>
      <c r="F30" s="4" t="s">
        <v>96</v>
      </c>
      <c r="G30" s="19">
        <v>5</v>
      </c>
      <c r="H30" s="62"/>
      <c r="I30" s="62"/>
      <c r="J30" s="62"/>
      <c r="K30" s="62"/>
    </row>
    <row r="31" spans="1:11" s="55" customFormat="1" ht="13.5">
      <c r="A31" s="30" t="s">
        <v>54</v>
      </c>
      <c r="B31" s="38" t="s">
        <v>48</v>
      </c>
      <c r="C31" s="52" t="s">
        <v>5</v>
      </c>
      <c r="D31" s="52"/>
      <c r="E31" s="52"/>
      <c r="F31" s="52"/>
      <c r="G31" s="23">
        <f>G32</f>
        <v>149.397</v>
      </c>
      <c r="H31" s="61"/>
      <c r="I31" s="61"/>
      <c r="J31" s="61"/>
      <c r="K31" s="61"/>
    </row>
    <row r="32" spans="1:11" s="28" customFormat="1" ht="12.75">
      <c r="A32" s="3" t="s">
        <v>55</v>
      </c>
      <c r="B32" s="29" t="s">
        <v>48</v>
      </c>
      <c r="C32" s="4" t="s">
        <v>5</v>
      </c>
      <c r="D32" s="4" t="s">
        <v>1</v>
      </c>
      <c r="E32" s="4"/>
      <c r="F32" s="4"/>
      <c r="G32" s="19">
        <f>G33</f>
        <v>149.397</v>
      </c>
      <c r="H32" s="62"/>
      <c r="I32" s="62"/>
      <c r="J32" s="62"/>
      <c r="K32" s="62"/>
    </row>
    <row r="33" spans="1:11" s="28" customFormat="1" ht="12.75">
      <c r="A33" s="3" t="s">
        <v>11</v>
      </c>
      <c r="B33" s="29" t="s">
        <v>48</v>
      </c>
      <c r="C33" s="4" t="s">
        <v>5</v>
      </c>
      <c r="D33" s="4" t="s">
        <v>1</v>
      </c>
      <c r="E33" s="4" t="s">
        <v>136</v>
      </c>
      <c r="F33" s="4"/>
      <c r="G33" s="19">
        <f>G34</f>
        <v>149.397</v>
      </c>
      <c r="H33" s="62"/>
      <c r="I33" s="62"/>
      <c r="J33" s="62"/>
      <c r="K33" s="62"/>
    </row>
    <row r="34" spans="1:11" s="28" customFormat="1" ht="25.5">
      <c r="A34" s="3" t="s">
        <v>56</v>
      </c>
      <c r="B34" s="29" t="s">
        <v>48</v>
      </c>
      <c r="C34" s="4" t="s">
        <v>5</v>
      </c>
      <c r="D34" s="4" t="s">
        <v>1</v>
      </c>
      <c r="E34" s="4" t="s">
        <v>137</v>
      </c>
      <c r="F34" s="4"/>
      <c r="G34" s="19">
        <f>G35+G38+G37+G36</f>
        <v>149.397</v>
      </c>
      <c r="H34" s="62"/>
      <c r="I34" s="62"/>
      <c r="J34" s="62"/>
      <c r="K34" s="62"/>
    </row>
    <row r="35" spans="1:11" s="28" customFormat="1" ht="12.75">
      <c r="A35" s="3" t="s">
        <v>93</v>
      </c>
      <c r="B35" s="29" t="s">
        <v>48</v>
      </c>
      <c r="C35" s="4" t="s">
        <v>5</v>
      </c>
      <c r="D35" s="4" t="s">
        <v>1</v>
      </c>
      <c r="E35" s="4" t="s">
        <v>137</v>
      </c>
      <c r="F35" s="4" t="s">
        <v>91</v>
      </c>
      <c r="G35" s="19">
        <v>103.364</v>
      </c>
      <c r="H35" s="62"/>
      <c r="I35" s="62"/>
      <c r="J35" s="62"/>
      <c r="K35" s="62"/>
    </row>
    <row r="36" spans="1:11" s="28" customFormat="1" ht="38.25">
      <c r="A36" s="3" t="s">
        <v>129</v>
      </c>
      <c r="B36" s="29" t="s">
        <v>48</v>
      </c>
      <c r="C36" s="4" t="s">
        <v>5</v>
      </c>
      <c r="D36" s="4" t="s">
        <v>1</v>
      </c>
      <c r="E36" s="4" t="s">
        <v>137</v>
      </c>
      <c r="F36" s="4" t="s">
        <v>126</v>
      </c>
      <c r="G36" s="19">
        <v>31.216</v>
      </c>
      <c r="H36" s="62"/>
      <c r="I36" s="62"/>
      <c r="J36" s="62"/>
      <c r="K36" s="62"/>
    </row>
    <row r="37" spans="1:11" s="28" customFormat="1" ht="25.5">
      <c r="A37" s="3" t="s">
        <v>120</v>
      </c>
      <c r="B37" s="29" t="s">
        <v>48</v>
      </c>
      <c r="C37" s="4" t="s">
        <v>5</v>
      </c>
      <c r="D37" s="4" t="s">
        <v>1</v>
      </c>
      <c r="E37" s="4" t="s">
        <v>137</v>
      </c>
      <c r="F37" s="4" t="s">
        <v>119</v>
      </c>
      <c r="G37" s="19">
        <v>5.086</v>
      </c>
      <c r="H37" s="62"/>
      <c r="I37" s="62"/>
      <c r="J37" s="62"/>
      <c r="K37" s="62"/>
    </row>
    <row r="38" spans="1:11" s="28" customFormat="1" ht="12.75">
      <c r="A38" s="3" t="s">
        <v>94</v>
      </c>
      <c r="B38" s="29" t="s">
        <v>48</v>
      </c>
      <c r="C38" s="4" t="s">
        <v>5</v>
      </c>
      <c r="D38" s="4" t="s">
        <v>1</v>
      </c>
      <c r="E38" s="4" t="s">
        <v>137</v>
      </c>
      <c r="F38" s="4" t="s">
        <v>92</v>
      </c>
      <c r="G38" s="19">
        <v>9.731</v>
      </c>
      <c r="H38" s="62"/>
      <c r="I38" s="62"/>
      <c r="J38" s="62"/>
      <c r="K38" s="62"/>
    </row>
    <row r="39" spans="1:11" s="55" customFormat="1" ht="13.5">
      <c r="A39" s="30" t="s">
        <v>125</v>
      </c>
      <c r="B39" s="38" t="s">
        <v>48</v>
      </c>
      <c r="C39" s="52" t="s">
        <v>1</v>
      </c>
      <c r="D39" s="52"/>
      <c r="E39" s="52"/>
      <c r="F39" s="52"/>
      <c r="G39" s="23">
        <f>G40</f>
        <v>5</v>
      </c>
      <c r="H39" s="61"/>
      <c r="I39" s="61"/>
      <c r="J39" s="61"/>
      <c r="K39" s="61"/>
    </row>
    <row r="40" spans="1:11" s="28" customFormat="1" ht="25.5">
      <c r="A40" s="3" t="s">
        <v>122</v>
      </c>
      <c r="B40" s="29" t="s">
        <v>48</v>
      </c>
      <c r="C40" s="4" t="s">
        <v>1</v>
      </c>
      <c r="D40" s="4" t="s">
        <v>121</v>
      </c>
      <c r="E40" s="4"/>
      <c r="F40" s="4"/>
      <c r="G40" s="19">
        <f>G41</f>
        <v>5</v>
      </c>
      <c r="H40" s="62"/>
      <c r="I40" s="62"/>
      <c r="J40" s="62"/>
      <c r="K40" s="62"/>
    </row>
    <row r="41" spans="1:11" s="28" customFormat="1" ht="25.5">
      <c r="A41" s="3" t="s">
        <v>123</v>
      </c>
      <c r="B41" s="29" t="s">
        <v>48</v>
      </c>
      <c r="C41" s="4" t="s">
        <v>1</v>
      </c>
      <c r="D41" s="4" t="s">
        <v>121</v>
      </c>
      <c r="E41" s="4" t="s">
        <v>138</v>
      </c>
      <c r="F41" s="4"/>
      <c r="G41" s="19">
        <f>G42</f>
        <v>5</v>
      </c>
      <c r="H41" s="62"/>
      <c r="I41" s="62"/>
      <c r="J41" s="62"/>
      <c r="K41" s="62"/>
    </row>
    <row r="42" spans="1:11" s="28" customFormat="1" ht="25.5">
      <c r="A42" s="3" t="s">
        <v>124</v>
      </c>
      <c r="B42" s="29" t="s">
        <v>48</v>
      </c>
      <c r="C42" s="4" t="s">
        <v>1</v>
      </c>
      <c r="D42" s="4" t="s">
        <v>121</v>
      </c>
      <c r="E42" s="4" t="s">
        <v>139</v>
      </c>
      <c r="F42" s="4"/>
      <c r="G42" s="19">
        <f>G43</f>
        <v>5</v>
      </c>
      <c r="H42" s="62"/>
      <c r="I42" s="62"/>
      <c r="J42" s="62"/>
      <c r="K42" s="62"/>
    </row>
    <row r="43" spans="1:11" s="28" customFormat="1" ht="12.75">
      <c r="A43" s="3" t="s">
        <v>88</v>
      </c>
      <c r="B43" s="29" t="s">
        <v>48</v>
      </c>
      <c r="C43" s="4" t="s">
        <v>1</v>
      </c>
      <c r="D43" s="4" t="s">
        <v>121</v>
      </c>
      <c r="E43" s="4" t="s">
        <v>139</v>
      </c>
      <c r="F43" s="4" t="s">
        <v>96</v>
      </c>
      <c r="G43" s="19">
        <v>5</v>
      </c>
      <c r="H43" s="62"/>
      <c r="I43" s="62"/>
      <c r="J43" s="62"/>
      <c r="K43" s="62"/>
    </row>
    <row r="44" spans="1:11" s="51" customFormat="1" ht="12.75">
      <c r="A44" s="30" t="s">
        <v>7</v>
      </c>
      <c r="B44" s="38" t="s">
        <v>48</v>
      </c>
      <c r="C44" s="52" t="s">
        <v>4</v>
      </c>
      <c r="D44" s="52"/>
      <c r="E44" s="53"/>
      <c r="F44" s="52"/>
      <c r="G44" s="23">
        <f>G45+G51</f>
        <v>669</v>
      </c>
      <c r="H44" s="64"/>
      <c r="I44" s="64"/>
      <c r="J44" s="64"/>
      <c r="K44" s="64"/>
    </row>
    <row r="45" spans="1:11" s="13" customFormat="1" ht="12.75" hidden="1">
      <c r="A45" s="3" t="s">
        <v>2</v>
      </c>
      <c r="B45" s="29" t="s">
        <v>48</v>
      </c>
      <c r="C45" s="4" t="s">
        <v>4</v>
      </c>
      <c r="D45" s="4" t="s">
        <v>0</v>
      </c>
      <c r="E45" s="14"/>
      <c r="F45" s="4"/>
      <c r="G45" s="19">
        <f>G46</f>
        <v>0</v>
      </c>
      <c r="H45" s="62"/>
      <c r="I45" s="62"/>
      <c r="J45" s="62"/>
      <c r="K45" s="62"/>
    </row>
    <row r="46" spans="1:11" s="13" customFormat="1" ht="12.75" hidden="1">
      <c r="A46" s="3" t="s">
        <v>10</v>
      </c>
      <c r="B46" s="65">
        <v>666</v>
      </c>
      <c r="C46" s="4" t="s">
        <v>4</v>
      </c>
      <c r="D46" s="4" t="s">
        <v>0</v>
      </c>
      <c r="E46" s="14" t="s">
        <v>8</v>
      </c>
      <c r="F46" s="4"/>
      <c r="G46" s="19">
        <f>G47+G49</f>
        <v>0</v>
      </c>
      <c r="H46" s="49"/>
      <c r="I46" s="49"/>
      <c r="J46" s="49"/>
      <c r="K46" s="49"/>
    </row>
    <row r="47" spans="1:11" s="13" customFormat="1" ht="25.5" hidden="1">
      <c r="A47" s="3" t="s">
        <v>31</v>
      </c>
      <c r="B47" s="65">
        <v>666</v>
      </c>
      <c r="C47" s="4" t="s">
        <v>4</v>
      </c>
      <c r="D47" s="4" t="s">
        <v>0</v>
      </c>
      <c r="E47" s="14" t="s">
        <v>30</v>
      </c>
      <c r="F47" s="4"/>
      <c r="G47" s="19">
        <f>G48</f>
        <v>0</v>
      </c>
      <c r="H47" s="49"/>
      <c r="I47" s="49"/>
      <c r="J47" s="49"/>
      <c r="K47" s="49"/>
    </row>
    <row r="48" spans="1:11" s="13" customFormat="1" ht="12.75" hidden="1">
      <c r="A48" s="3" t="s">
        <v>94</v>
      </c>
      <c r="B48" s="65">
        <v>666</v>
      </c>
      <c r="C48" s="4" t="s">
        <v>4</v>
      </c>
      <c r="D48" s="4" t="s">
        <v>0</v>
      </c>
      <c r="E48" s="14" t="s">
        <v>30</v>
      </c>
      <c r="F48" s="4" t="s">
        <v>92</v>
      </c>
      <c r="G48" s="19"/>
      <c r="H48" s="49"/>
      <c r="I48" s="49"/>
      <c r="J48" s="49"/>
      <c r="K48" s="49"/>
    </row>
    <row r="49" spans="1:11" s="13" customFormat="1" ht="12.75" hidden="1">
      <c r="A49" s="3" t="s">
        <v>33</v>
      </c>
      <c r="B49" s="65">
        <v>666</v>
      </c>
      <c r="C49" s="4" t="s">
        <v>4</v>
      </c>
      <c r="D49" s="4" t="s">
        <v>0</v>
      </c>
      <c r="E49" s="14" t="s">
        <v>32</v>
      </c>
      <c r="F49" s="4"/>
      <c r="G49" s="19">
        <f>G50</f>
        <v>0</v>
      </c>
      <c r="H49" s="49"/>
      <c r="I49" s="49"/>
      <c r="J49" s="49"/>
      <c r="K49" s="49"/>
    </row>
    <row r="50" spans="1:11" s="13" customFormat="1" ht="12.75" hidden="1">
      <c r="A50" s="3" t="s">
        <v>94</v>
      </c>
      <c r="B50" s="65">
        <v>666</v>
      </c>
      <c r="C50" s="4" t="s">
        <v>4</v>
      </c>
      <c r="D50" s="4" t="s">
        <v>0</v>
      </c>
      <c r="E50" s="14" t="s">
        <v>32</v>
      </c>
      <c r="F50" s="4" t="s">
        <v>92</v>
      </c>
      <c r="G50" s="19"/>
      <c r="H50" s="49"/>
      <c r="I50" s="49"/>
      <c r="J50" s="49"/>
      <c r="K50" s="49"/>
    </row>
    <row r="51" spans="1:11" s="13" customFormat="1" ht="12.75">
      <c r="A51" s="3" t="s">
        <v>41</v>
      </c>
      <c r="B51" s="65">
        <v>666</v>
      </c>
      <c r="C51" s="4" t="s">
        <v>4</v>
      </c>
      <c r="D51" s="4" t="s">
        <v>1</v>
      </c>
      <c r="E51" s="14"/>
      <c r="F51" s="4"/>
      <c r="G51" s="19">
        <f>G52</f>
        <v>669</v>
      </c>
      <c r="H51" s="49"/>
      <c r="I51" s="49"/>
      <c r="J51" s="49"/>
      <c r="K51" s="49"/>
    </row>
    <row r="52" spans="1:11" s="13" customFormat="1" ht="12.75">
      <c r="A52" s="3" t="s">
        <v>41</v>
      </c>
      <c r="B52" s="65">
        <v>666</v>
      </c>
      <c r="C52" s="4" t="s">
        <v>4</v>
      </c>
      <c r="D52" s="4" t="s">
        <v>1</v>
      </c>
      <c r="E52" s="4" t="s">
        <v>142</v>
      </c>
      <c r="F52" s="4"/>
      <c r="G52" s="19">
        <f>G53+G55+G57+G59</f>
        <v>669</v>
      </c>
      <c r="H52" s="49"/>
      <c r="I52" s="49"/>
      <c r="J52" s="49"/>
      <c r="K52" s="49"/>
    </row>
    <row r="53" spans="1:11" s="13" customFormat="1" ht="12.75">
      <c r="A53" s="54" t="s">
        <v>34</v>
      </c>
      <c r="B53" s="65">
        <v>666</v>
      </c>
      <c r="C53" s="4" t="s">
        <v>4</v>
      </c>
      <c r="D53" s="4" t="s">
        <v>1</v>
      </c>
      <c r="E53" s="4" t="s">
        <v>143</v>
      </c>
      <c r="F53" s="4"/>
      <c r="G53" s="19">
        <f>G54</f>
        <v>269</v>
      </c>
      <c r="H53" s="49"/>
      <c r="I53" s="49"/>
      <c r="J53" s="49"/>
      <c r="K53" s="49"/>
    </row>
    <row r="54" spans="1:11" s="13" customFormat="1" ht="12.75">
      <c r="A54" s="3" t="s">
        <v>94</v>
      </c>
      <c r="B54" s="65">
        <v>666</v>
      </c>
      <c r="C54" s="4" t="s">
        <v>4</v>
      </c>
      <c r="D54" s="4" t="s">
        <v>1</v>
      </c>
      <c r="E54" s="4" t="s">
        <v>143</v>
      </c>
      <c r="F54" s="4" t="s">
        <v>92</v>
      </c>
      <c r="G54" s="19">
        <v>269</v>
      </c>
      <c r="H54" s="49"/>
      <c r="I54" s="49"/>
      <c r="J54" s="49"/>
      <c r="K54" s="49"/>
    </row>
    <row r="55" spans="1:11" s="13" customFormat="1" ht="12.75" hidden="1">
      <c r="A55" s="54" t="s">
        <v>36</v>
      </c>
      <c r="B55" s="65">
        <v>666</v>
      </c>
      <c r="C55" s="4" t="s">
        <v>4</v>
      </c>
      <c r="D55" s="4" t="s">
        <v>1</v>
      </c>
      <c r="E55" s="14" t="s">
        <v>35</v>
      </c>
      <c r="F55" s="4"/>
      <c r="G55" s="19">
        <f>G56</f>
        <v>0</v>
      </c>
      <c r="H55" s="49"/>
      <c r="I55" s="49"/>
      <c r="J55" s="49"/>
      <c r="K55" s="49"/>
    </row>
    <row r="56" spans="1:11" s="13" customFormat="1" ht="12.75" hidden="1">
      <c r="A56" s="3" t="s">
        <v>94</v>
      </c>
      <c r="B56" s="65">
        <v>666</v>
      </c>
      <c r="C56" s="4" t="s">
        <v>4</v>
      </c>
      <c r="D56" s="4" t="s">
        <v>1</v>
      </c>
      <c r="E56" s="14" t="s">
        <v>35</v>
      </c>
      <c r="F56" s="4" t="s">
        <v>92</v>
      </c>
      <c r="G56" s="19"/>
      <c r="H56" s="49"/>
      <c r="I56" s="49"/>
      <c r="J56" s="49"/>
      <c r="K56" s="49"/>
    </row>
    <row r="57" spans="1:11" s="13" customFormat="1" ht="12.75">
      <c r="A57" s="54" t="s">
        <v>37</v>
      </c>
      <c r="B57" s="65">
        <v>666</v>
      </c>
      <c r="C57" s="4" t="s">
        <v>4</v>
      </c>
      <c r="D57" s="4" t="s">
        <v>1</v>
      </c>
      <c r="E57" s="4" t="s">
        <v>146</v>
      </c>
      <c r="F57" s="4"/>
      <c r="G57" s="19">
        <f>G58</f>
        <v>205.6</v>
      </c>
      <c r="H57" s="49"/>
      <c r="I57" s="49"/>
      <c r="J57" s="49"/>
      <c r="K57" s="49"/>
    </row>
    <row r="58" spans="1:11" s="13" customFormat="1" ht="12.75">
      <c r="A58" s="3" t="s">
        <v>94</v>
      </c>
      <c r="B58" s="65">
        <v>666</v>
      </c>
      <c r="C58" s="4" t="s">
        <v>4</v>
      </c>
      <c r="D58" s="4" t="s">
        <v>1</v>
      </c>
      <c r="E58" s="4" t="s">
        <v>146</v>
      </c>
      <c r="F58" s="4" t="s">
        <v>92</v>
      </c>
      <c r="G58" s="19">
        <v>205.6</v>
      </c>
      <c r="H58" s="49"/>
      <c r="I58" s="49"/>
      <c r="J58" s="49"/>
      <c r="K58" s="49"/>
    </row>
    <row r="59" spans="1:11" s="13" customFormat="1" ht="24" customHeight="1">
      <c r="A59" s="54" t="s">
        <v>38</v>
      </c>
      <c r="B59" s="65">
        <v>666</v>
      </c>
      <c r="C59" s="4" t="s">
        <v>4</v>
      </c>
      <c r="D59" s="4" t="s">
        <v>1</v>
      </c>
      <c r="E59" s="4" t="s">
        <v>147</v>
      </c>
      <c r="F59" s="4"/>
      <c r="G59" s="19">
        <f>G60</f>
        <v>194.4</v>
      </c>
      <c r="H59" s="49"/>
      <c r="I59" s="49"/>
      <c r="J59" s="49"/>
      <c r="K59" s="49"/>
    </row>
    <row r="60" spans="1:11" s="13" customFormat="1" ht="24" customHeight="1">
      <c r="A60" s="3" t="s">
        <v>94</v>
      </c>
      <c r="B60" s="65">
        <v>666</v>
      </c>
      <c r="C60" s="4" t="s">
        <v>4</v>
      </c>
      <c r="D60" s="4" t="s">
        <v>1</v>
      </c>
      <c r="E60" s="4" t="s">
        <v>147</v>
      </c>
      <c r="F60" s="4" t="s">
        <v>92</v>
      </c>
      <c r="G60" s="19">
        <v>194.4</v>
      </c>
      <c r="H60" s="49"/>
      <c r="I60" s="49"/>
      <c r="J60" s="49"/>
      <c r="K60" s="49"/>
    </row>
    <row r="61" spans="1:11" s="51" customFormat="1" ht="12.75">
      <c r="A61" s="30" t="s">
        <v>14</v>
      </c>
      <c r="B61" s="38" t="s">
        <v>48</v>
      </c>
      <c r="C61" s="52" t="s">
        <v>6</v>
      </c>
      <c r="D61" s="52"/>
      <c r="E61" s="52"/>
      <c r="F61" s="52"/>
      <c r="G61" s="23">
        <f>G62</f>
        <v>2337.821</v>
      </c>
      <c r="H61" s="64"/>
      <c r="I61" s="64"/>
      <c r="J61" s="64"/>
      <c r="K61" s="64"/>
    </row>
    <row r="62" spans="1:11" s="13" customFormat="1" ht="12.75">
      <c r="A62" s="3" t="s">
        <v>15</v>
      </c>
      <c r="B62" s="29" t="s">
        <v>48</v>
      </c>
      <c r="C62" s="4" t="s">
        <v>6</v>
      </c>
      <c r="D62" s="4" t="s">
        <v>0</v>
      </c>
      <c r="E62" s="4"/>
      <c r="F62" s="4"/>
      <c r="G62" s="19">
        <f>G63+G70</f>
        <v>2337.821</v>
      </c>
      <c r="H62" s="66"/>
      <c r="I62" s="66"/>
      <c r="J62" s="66"/>
      <c r="K62" s="66"/>
    </row>
    <row r="63" spans="1:11" s="13" customFormat="1" ht="24.75" customHeight="1" hidden="1">
      <c r="A63" s="3" t="s">
        <v>16</v>
      </c>
      <c r="B63" s="29" t="s">
        <v>48</v>
      </c>
      <c r="C63" s="4" t="s">
        <v>6</v>
      </c>
      <c r="D63" s="4" t="s">
        <v>0</v>
      </c>
      <c r="E63" s="4" t="s">
        <v>140</v>
      </c>
      <c r="F63" s="4"/>
      <c r="G63" s="19">
        <f>G64</f>
        <v>0</v>
      </c>
      <c r="H63" s="49"/>
      <c r="I63" s="49"/>
      <c r="J63" s="49"/>
      <c r="K63" s="49"/>
    </row>
    <row r="64" spans="1:11" s="13" customFormat="1" ht="12.75" hidden="1">
      <c r="A64" s="3" t="s">
        <v>12</v>
      </c>
      <c r="B64" s="29" t="s">
        <v>48</v>
      </c>
      <c r="C64" s="4" t="s">
        <v>6</v>
      </c>
      <c r="D64" s="4" t="s">
        <v>0</v>
      </c>
      <c r="E64" s="4" t="s">
        <v>148</v>
      </c>
      <c r="F64" s="4"/>
      <c r="G64" s="19">
        <f>G65+G66+G69+G67+G68</f>
        <v>0</v>
      </c>
      <c r="H64" s="62"/>
      <c r="I64" s="62"/>
      <c r="J64" s="62"/>
      <c r="K64" s="62"/>
    </row>
    <row r="65" spans="1:11" s="13" customFormat="1" ht="12.75" hidden="1">
      <c r="A65" s="3" t="s">
        <v>93</v>
      </c>
      <c r="B65" s="29" t="s">
        <v>48</v>
      </c>
      <c r="C65" s="4" t="s">
        <v>6</v>
      </c>
      <c r="D65" s="4" t="s">
        <v>0</v>
      </c>
      <c r="E65" s="4" t="s">
        <v>148</v>
      </c>
      <c r="F65" s="4" t="s">
        <v>98</v>
      </c>
      <c r="G65" s="19">
        <v>0</v>
      </c>
      <c r="H65" s="62"/>
      <c r="I65" s="62"/>
      <c r="J65" s="62"/>
      <c r="K65" s="62"/>
    </row>
    <row r="66" spans="1:11" s="13" customFormat="1" ht="12.75" hidden="1">
      <c r="A66" s="3" t="s">
        <v>107</v>
      </c>
      <c r="B66" s="29" t="s">
        <v>48</v>
      </c>
      <c r="C66" s="4" t="s">
        <v>6</v>
      </c>
      <c r="D66" s="4" t="s">
        <v>0</v>
      </c>
      <c r="E66" s="4" t="s">
        <v>148</v>
      </c>
      <c r="F66" s="4" t="s">
        <v>106</v>
      </c>
      <c r="G66" s="19">
        <v>0</v>
      </c>
      <c r="H66" s="62"/>
      <c r="I66" s="62"/>
      <c r="J66" s="62"/>
      <c r="K66" s="62"/>
    </row>
    <row r="67" spans="1:11" s="13" customFormat="1" ht="25.5" hidden="1">
      <c r="A67" s="3" t="s">
        <v>120</v>
      </c>
      <c r="B67" s="29" t="s">
        <v>48</v>
      </c>
      <c r="C67" s="4" t="s">
        <v>6</v>
      </c>
      <c r="D67" s="4" t="s">
        <v>0</v>
      </c>
      <c r="E67" s="4" t="s">
        <v>148</v>
      </c>
      <c r="F67" s="4" t="s">
        <v>119</v>
      </c>
      <c r="G67" s="19">
        <v>0</v>
      </c>
      <c r="H67" s="62"/>
      <c r="I67" s="62"/>
      <c r="J67" s="62"/>
      <c r="K67" s="62"/>
    </row>
    <row r="68" spans="1:11" s="13" customFormat="1" ht="38.25" hidden="1">
      <c r="A68" s="3" t="s">
        <v>129</v>
      </c>
      <c r="B68" s="29" t="s">
        <v>48</v>
      </c>
      <c r="C68" s="4" t="s">
        <v>6</v>
      </c>
      <c r="D68" s="4" t="s">
        <v>0</v>
      </c>
      <c r="E68" s="4" t="s">
        <v>148</v>
      </c>
      <c r="F68" s="4" t="s">
        <v>127</v>
      </c>
      <c r="G68" s="19">
        <v>0</v>
      </c>
      <c r="H68" s="62"/>
      <c r="I68" s="62"/>
      <c r="J68" s="62"/>
      <c r="K68" s="62"/>
    </row>
    <row r="69" spans="1:11" s="13" customFormat="1" ht="12.75" hidden="1">
      <c r="A69" s="3" t="s">
        <v>108</v>
      </c>
      <c r="B69" s="29" t="s">
        <v>48</v>
      </c>
      <c r="C69" s="4" t="s">
        <v>6</v>
      </c>
      <c r="D69" s="4" t="s">
        <v>0</v>
      </c>
      <c r="E69" s="4" t="s">
        <v>148</v>
      </c>
      <c r="F69" s="4" t="s">
        <v>92</v>
      </c>
      <c r="G69" s="19">
        <v>0</v>
      </c>
      <c r="H69" s="62"/>
      <c r="I69" s="62"/>
      <c r="J69" s="62"/>
      <c r="K69" s="62"/>
    </row>
    <row r="70" spans="1:11" s="13" customFormat="1" ht="38.25">
      <c r="A70" s="3" t="s">
        <v>158</v>
      </c>
      <c r="B70" s="29" t="s">
        <v>42</v>
      </c>
      <c r="C70" s="4" t="s">
        <v>6</v>
      </c>
      <c r="D70" s="4" t="s">
        <v>0</v>
      </c>
      <c r="E70" s="4" t="s">
        <v>156</v>
      </c>
      <c r="F70" s="4"/>
      <c r="G70" s="19">
        <f>G71</f>
        <v>2337.821</v>
      </c>
      <c r="H70" s="49"/>
      <c r="I70" s="49"/>
      <c r="J70" s="49"/>
      <c r="K70" s="49"/>
    </row>
    <row r="71" spans="1:11" s="13" customFormat="1" ht="38.25">
      <c r="A71" s="3" t="s">
        <v>158</v>
      </c>
      <c r="B71" s="29" t="s">
        <v>42</v>
      </c>
      <c r="C71" s="4" t="s">
        <v>6</v>
      </c>
      <c r="D71" s="4" t="s">
        <v>0</v>
      </c>
      <c r="E71" s="4" t="s">
        <v>156</v>
      </c>
      <c r="F71" s="4" t="s">
        <v>157</v>
      </c>
      <c r="G71" s="19">
        <v>2337.821</v>
      </c>
      <c r="H71" s="62"/>
      <c r="I71" s="62"/>
      <c r="J71" s="62"/>
      <c r="K71" s="62"/>
    </row>
    <row r="72" spans="1:11" s="13" customFormat="1" ht="12.75" hidden="1">
      <c r="A72" s="3" t="s">
        <v>93</v>
      </c>
      <c r="B72" s="29" t="s">
        <v>48</v>
      </c>
      <c r="C72" s="4" t="s">
        <v>6</v>
      </c>
      <c r="D72" s="4" t="s">
        <v>0</v>
      </c>
      <c r="E72" s="4" t="s">
        <v>40</v>
      </c>
      <c r="F72" s="4" t="s">
        <v>98</v>
      </c>
      <c r="G72" s="19"/>
      <c r="H72" s="62"/>
      <c r="I72" s="62"/>
      <c r="J72" s="62"/>
      <c r="K72" s="62"/>
    </row>
    <row r="73" spans="1:11" s="13" customFormat="1" ht="12.75" hidden="1">
      <c r="A73" s="3" t="s">
        <v>107</v>
      </c>
      <c r="B73" s="71" t="s">
        <v>48</v>
      </c>
      <c r="C73" s="4" t="s">
        <v>6</v>
      </c>
      <c r="D73" s="4" t="s">
        <v>0</v>
      </c>
      <c r="E73" s="4" t="s">
        <v>40</v>
      </c>
      <c r="F73" s="67" t="s">
        <v>106</v>
      </c>
      <c r="G73" s="68"/>
      <c r="H73" s="62"/>
      <c r="I73" s="62"/>
      <c r="J73" s="62"/>
      <c r="K73" s="62"/>
    </row>
    <row r="74" spans="1:11" s="13" customFormat="1" ht="12.75" hidden="1">
      <c r="A74" s="3" t="s">
        <v>108</v>
      </c>
      <c r="B74" s="71" t="s">
        <v>48</v>
      </c>
      <c r="C74" s="4" t="s">
        <v>6</v>
      </c>
      <c r="D74" s="4" t="s">
        <v>0</v>
      </c>
      <c r="E74" s="4" t="s">
        <v>40</v>
      </c>
      <c r="F74" s="67" t="s">
        <v>92</v>
      </c>
      <c r="G74" s="68"/>
      <c r="H74" s="62"/>
      <c r="I74" s="62"/>
      <c r="J74" s="62"/>
      <c r="K74" s="62"/>
    </row>
    <row r="75" spans="1:13" s="33" customFormat="1" ht="13.5" thickBot="1">
      <c r="A75" s="8" t="s">
        <v>21</v>
      </c>
      <c r="B75" s="31"/>
      <c r="C75" s="69"/>
      <c r="D75" s="69"/>
      <c r="E75" s="70"/>
      <c r="F75" s="69"/>
      <c r="G75" s="25">
        <f>G13</f>
        <v>5961.472</v>
      </c>
      <c r="H75" s="48"/>
      <c r="I75" s="48"/>
      <c r="J75" s="48"/>
      <c r="K75" s="48"/>
      <c r="M75" s="32"/>
    </row>
    <row r="77" spans="1:12" s="5" customFormat="1" ht="17.25">
      <c r="A77" s="9"/>
      <c r="G77" s="26"/>
      <c r="H77" s="27"/>
      <c r="I77" s="27"/>
      <c r="J77" s="17"/>
      <c r="K77" s="17"/>
      <c r="L77" s="39"/>
    </row>
    <row r="78" ht="12.75">
      <c r="L78" s="37"/>
    </row>
    <row r="79" ht="12.75">
      <c r="G79" s="37"/>
    </row>
  </sheetData>
  <sheetProtection formatColumns="0" autoFilter="0"/>
  <mergeCells count="15"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  <mergeCell ref="A10:A12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7" r:id="rId1"/>
  <headerFooter alignWithMargins="0">
    <oddFooter>&amp;R&amp;P из &amp;N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51">
      <selection activeCell="G54" sqref="G54"/>
    </sheetView>
  </sheetViews>
  <sheetFormatPr defaultColWidth="9.00390625" defaultRowHeight="12.75"/>
  <cols>
    <col min="1" max="1" width="57.625" style="6" customWidth="1"/>
    <col min="2" max="2" width="5.25390625" style="0" customWidth="1"/>
    <col min="3" max="3" width="6.25390625" style="0" customWidth="1"/>
    <col min="4" max="4" width="6.00390625" style="0" customWidth="1"/>
    <col min="5" max="5" width="11.25390625" style="0" customWidth="1"/>
    <col min="6" max="6" width="5.625" style="0" customWidth="1"/>
    <col min="7" max="7" width="11.875" style="15" customWidth="1"/>
    <col min="8" max="8" width="13.25390625" style="15" customWidth="1"/>
    <col min="9" max="9" width="12.875" style="15" customWidth="1"/>
    <col min="10" max="10" width="13.00390625" style="15" customWidth="1"/>
    <col min="11" max="11" width="12.625" style="15" customWidth="1"/>
    <col min="12" max="12" width="11.625" style="0" bestFit="1" customWidth="1"/>
    <col min="13" max="13" width="14.625" style="0" customWidth="1"/>
  </cols>
  <sheetData>
    <row r="1" spans="1:11" s="72" customFormat="1" ht="15.75">
      <c r="A1" s="80" t="s">
        <v>104</v>
      </c>
      <c r="B1" s="80"/>
      <c r="C1" s="80"/>
      <c r="D1" s="80"/>
      <c r="E1" s="80"/>
      <c r="F1" s="80"/>
      <c r="G1" s="80"/>
      <c r="H1" s="43"/>
      <c r="I1" s="43"/>
      <c r="J1" s="43"/>
      <c r="K1" s="43"/>
    </row>
    <row r="2" spans="1:11" s="72" customFormat="1" ht="15.75" customHeight="1">
      <c r="A2" s="80" t="s">
        <v>75</v>
      </c>
      <c r="B2" s="80"/>
      <c r="C2" s="80"/>
      <c r="D2" s="80"/>
      <c r="E2" s="80"/>
      <c r="F2" s="80"/>
      <c r="G2" s="80"/>
      <c r="H2" s="34"/>
      <c r="I2" s="34"/>
      <c r="J2" s="34"/>
      <c r="K2" s="34"/>
    </row>
    <row r="3" spans="1:11" s="72" customFormat="1" ht="15.75">
      <c r="A3" s="80" t="s">
        <v>165</v>
      </c>
      <c r="B3" s="80"/>
      <c r="C3" s="80"/>
      <c r="D3" s="80"/>
      <c r="E3" s="80"/>
      <c r="F3" s="80"/>
      <c r="G3" s="80"/>
      <c r="H3" s="44"/>
      <c r="I3" s="44"/>
      <c r="J3" s="44"/>
      <c r="K3" s="44"/>
    </row>
    <row r="4" spans="1:11" s="72" customFormat="1" ht="15.75">
      <c r="A4" s="80" t="s">
        <v>149</v>
      </c>
      <c r="B4" s="80"/>
      <c r="C4" s="80"/>
      <c r="D4" s="80"/>
      <c r="E4" s="80"/>
      <c r="F4" s="80"/>
      <c r="G4" s="80"/>
      <c r="H4" s="35"/>
      <c r="I4" s="36"/>
      <c r="J4" s="36"/>
      <c r="K4" s="36"/>
    </row>
    <row r="5" spans="1:11" s="72" customFormat="1" ht="11.25" customHeight="1">
      <c r="A5" s="50"/>
      <c r="B5" s="50"/>
      <c r="C5" s="50"/>
      <c r="D5" s="50"/>
      <c r="E5" s="45"/>
      <c r="F5" s="45"/>
      <c r="G5" s="45"/>
      <c r="H5" s="35"/>
      <c r="I5" s="36"/>
      <c r="J5" s="36"/>
      <c r="K5" s="36"/>
    </row>
    <row r="6" spans="1:11" s="72" customFormat="1" ht="15.75">
      <c r="A6" s="50"/>
      <c r="B6" s="50"/>
      <c r="C6" s="50"/>
      <c r="D6" s="50"/>
      <c r="E6" s="45"/>
      <c r="F6" s="45"/>
      <c r="G6" s="45"/>
      <c r="H6" s="35"/>
      <c r="I6" s="36"/>
      <c r="J6" s="36"/>
      <c r="K6" s="36"/>
    </row>
    <row r="7" spans="1:11" s="72" customFormat="1" ht="21" customHeight="1">
      <c r="A7" s="79" t="s">
        <v>151</v>
      </c>
      <c r="B7" s="79"/>
      <c r="C7" s="79"/>
      <c r="D7" s="79"/>
      <c r="E7" s="79"/>
      <c r="F7" s="79"/>
      <c r="G7" s="79"/>
      <c r="H7" s="40"/>
      <c r="I7" s="40"/>
      <c r="J7" s="40"/>
      <c r="K7" s="40"/>
    </row>
    <row r="8" spans="1:11" s="72" customFormat="1" ht="15.75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</row>
    <row r="9" spans="1:11" s="72" customFormat="1" ht="13.5" customHeight="1">
      <c r="A9" s="73"/>
      <c r="B9" s="7"/>
      <c r="C9" s="7"/>
      <c r="D9" s="7"/>
      <c r="E9" s="7"/>
      <c r="F9" s="10"/>
      <c r="G9" s="16" t="s">
        <v>90</v>
      </c>
      <c r="H9" s="16"/>
      <c r="I9" s="87"/>
      <c r="J9" s="87"/>
      <c r="K9" s="46"/>
    </row>
    <row r="10" spans="1:11" s="1" customFormat="1" ht="12.75" customHeight="1">
      <c r="A10" s="91" t="s">
        <v>29</v>
      </c>
      <c r="B10" s="89" t="s">
        <v>23</v>
      </c>
      <c r="C10" s="89"/>
      <c r="D10" s="89"/>
      <c r="E10" s="89"/>
      <c r="F10" s="89"/>
      <c r="G10" s="90" t="s">
        <v>109</v>
      </c>
      <c r="H10" s="86"/>
      <c r="I10" s="86"/>
      <c r="J10" s="86"/>
      <c r="K10" s="86"/>
    </row>
    <row r="11" spans="1:11" s="1" customFormat="1" ht="10.5" customHeight="1">
      <c r="A11" s="91"/>
      <c r="B11" s="89" t="s">
        <v>24</v>
      </c>
      <c r="C11" s="88" t="s">
        <v>25</v>
      </c>
      <c r="D11" s="88" t="s">
        <v>26</v>
      </c>
      <c r="E11" s="88" t="s">
        <v>27</v>
      </c>
      <c r="F11" s="88" t="s">
        <v>28</v>
      </c>
      <c r="G11" s="90"/>
      <c r="H11" s="47"/>
      <c r="I11" s="47"/>
      <c r="J11" s="47"/>
      <c r="K11" s="47"/>
    </row>
    <row r="12" spans="1:11" s="2" customFormat="1" ht="12.75">
      <c r="A12" s="91"/>
      <c r="B12" s="89"/>
      <c r="C12" s="88"/>
      <c r="D12" s="88"/>
      <c r="E12" s="88"/>
      <c r="F12" s="88"/>
      <c r="G12" s="90"/>
      <c r="H12" s="18"/>
      <c r="I12" s="18"/>
      <c r="J12" s="18"/>
      <c r="K12" s="18"/>
    </row>
    <row r="13" spans="1:11" s="2" customFormat="1" ht="14.25">
      <c r="A13" s="58" t="s">
        <v>22</v>
      </c>
      <c r="B13" s="59"/>
      <c r="C13" s="59"/>
      <c r="D13" s="59"/>
      <c r="E13" s="59"/>
      <c r="F13" s="59"/>
      <c r="G13" s="60">
        <f>G14</f>
        <v>4816.62</v>
      </c>
      <c r="H13" s="18"/>
      <c r="I13" s="18"/>
      <c r="J13" s="18"/>
      <c r="K13" s="18"/>
    </row>
    <row r="14" spans="1:11" s="24" customFormat="1" ht="12.75">
      <c r="A14" s="21" t="s">
        <v>64</v>
      </c>
      <c r="B14" s="22">
        <v>667</v>
      </c>
      <c r="C14" s="52"/>
      <c r="D14" s="52"/>
      <c r="E14" s="52"/>
      <c r="F14" s="20"/>
      <c r="G14" s="23">
        <f>G15+G31+G44+G61+G39</f>
        <v>4816.62</v>
      </c>
      <c r="H14" s="48"/>
      <c r="I14" s="48"/>
      <c r="J14" s="48"/>
      <c r="K14" s="48"/>
    </row>
    <row r="15" spans="1:11" s="56" customFormat="1" ht="13.5">
      <c r="A15" s="30" t="s">
        <v>9</v>
      </c>
      <c r="B15" s="38" t="s">
        <v>49</v>
      </c>
      <c r="C15" s="52" t="s">
        <v>0</v>
      </c>
      <c r="D15" s="52"/>
      <c r="E15" s="52"/>
      <c r="F15" s="52"/>
      <c r="G15" s="23">
        <f>G16+G23+G27</f>
        <v>2516.527</v>
      </c>
      <c r="H15" s="61"/>
      <c r="I15" s="61"/>
      <c r="J15" s="61"/>
      <c r="K15" s="61"/>
    </row>
    <row r="16" spans="1:11" s="13" customFormat="1" ht="38.25">
      <c r="A16" s="3" t="s">
        <v>20</v>
      </c>
      <c r="B16" s="29" t="s">
        <v>49</v>
      </c>
      <c r="C16" s="4" t="s">
        <v>0</v>
      </c>
      <c r="D16" s="4" t="s">
        <v>3</v>
      </c>
      <c r="E16" s="4"/>
      <c r="F16" s="4"/>
      <c r="G16" s="19">
        <f>G17</f>
        <v>2511.527</v>
      </c>
      <c r="H16" s="63"/>
      <c r="I16" s="63"/>
      <c r="J16" s="63"/>
      <c r="K16" s="63"/>
    </row>
    <row r="17" spans="1:11" s="28" customFormat="1" ht="12.75">
      <c r="A17" s="3" t="s">
        <v>11</v>
      </c>
      <c r="B17" s="29" t="s">
        <v>49</v>
      </c>
      <c r="C17" s="4" t="s">
        <v>0</v>
      </c>
      <c r="D17" s="4" t="s">
        <v>3</v>
      </c>
      <c r="E17" s="4" t="s">
        <v>132</v>
      </c>
      <c r="F17" s="4"/>
      <c r="G17" s="19">
        <f>G18</f>
        <v>2511.527</v>
      </c>
      <c r="H17" s="62"/>
      <c r="I17" s="62"/>
      <c r="J17" s="62"/>
      <c r="K17" s="62"/>
    </row>
    <row r="18" spans="1:11" s="28" customFormat="1" ht="12.75">
      <c r="A18" s="3" t="s">
        <v>13</v>
      </c>
      <c r="B18" s="29" t="s">
        <v>49</v>
      </c>
      <c r="C18" s="4" t="s">
        <v>0</v>
      </c>
      <c r="D18" s="4" t="s">
        <v>3</v>
      </c>
      <c r="E18" s="4" t="s">
        <v>133</v>
      </c>
      <c r="F18" s="4"/>
      <c r="G18" s="19">
        <f>G19+G22+G21+G20</f>
        <v>2511.527</v>
      </c>
      <c r="H18" s="62"/>
      <c r="I18" s="62"/>
      <c r="J18" s="62"/>
      <c r="K18" s="62"/>
    </row>
    <row r="19" spans="1:11" s="28" customFormat="1" ht="12.75">
      <c r="A19" s="3" t="s">
        <v>93</v>
      </c>
      <c r="B19" s="29" t="s">
        <v>49</v>
      </c>
      <c r="C19" s="4" t="s">
        <v>0</v>
      </c>
      <c r="D19" s="4" t="s">
        <v>3</v>
      </c>
      <c r="E19" s="4" t="s">
        <v>133</v>
      </c>
      <c r="F19" s="4" t="s">
        <v>91</v>
      </c>
      <c r="G19" s="19">
        <v>1738.769</v>
      </c>
      <c r="H19" s="62"/>
      <c r="I19" s="62"/>
      <c r="J19" s="62"/>
      <c r="K19" s="62"/>
    </row>
    <row r="20" spans="1:11" s="28" customFormat="1" ht="38.25">
      <c r="A20" s="3" t="s">
        <v>128</v>
      </c>
      <c r="B20" s="29" t="s">
        <v>49</v>
      </c>
      <c r="C20" s="4" t="s">
        <v>0</v>
      </c>
      <c r="D20" s="4" t="s">
        <v>3</v>
      </c>
      <c r="E20" s="4" t="s">
        <v>133</v>
      </c>
      <c r="F20" s="4" t="s">
        <v>126</v>
      </c>
      <c r="G20" s="19">
        <v>525.108</v>
      </c>
      <c r="H20" s="62"/>
      <c r="I20" s="62"/>
      <c r="J20" s="62"/>
      <c r="K20" s="62"/>
    </row>
    <row r="21" spans="1:11" s="28" customFormat="1" ht="25.5">
      <c r="A21" s="3" t="s">
        <v>120</v>
      </c>
      <c r="B21" s="29" t="s">
        <v>49</v>
      </c>
      <c r="C21" s="4" t="s">
        <v>0</v>
      </c>
      <c r="D21" s="4" t="s">
        <v>3</v>
      </c>
      <c r="E21" s="4" t="s">
        <v>133</v>
      </c>
      <c r="F21" s="4" t="s">
        <v>119</v>
      </c>
      <c r="G21" s="19">
        <v>24.05</v>
      </c>
      <c r="H21" s="62"/>
      <c r="I21" s="62"/>
      <c r="J21" s="62"/>
      <c r="K21" s="62"/>
    </row>
    <row r="22" spans="1:11" s="28" customFormat="1" ht="12.75">
      <c r="A22" s="3" t="s">
        <v>94</v>
      </c>
      <c r="B22" s="29" t="s">
        <v>49</v>
      </c>
      <c r="C22" s="4" t="s">
        <v>0</v>
      </c>
      <c r="D22" s="4" t="s">
        <v>3</v>
      </c>
      <c r="E22" s="4" t="s">
        <v>133</v>
      </c>
      <c r="F22" s="4" t="s">
        <v>92</v>
      </c>
      <c r="G22" s="19">
        <f>317.4-87.9+7-12.9</f>
        <v>223.59999999999997</v>
      </c>
      <c r="H22" s="62"/>
      <c r="I22" s="62"/>
      <c r="J22" s="62"/>
      <c r="K22" s="62"/>
    </row>
    <row r="23" spans="1:11" s="28" customFormat="1" ht="12.75" hidden="1">
      <c r="A23" s="3" t="s">
        <v>80</v>
      </c>
      <c r="B23" s="29" t="s">
        <v>42</v>
      </c>
      <c r="C23" s="4" t="s">
        <v>0</v>
      </c>
      <c r="D23" s="4" t="s">
        <v>81</v>
      </c>
      <c r="E23" s="4"/>
      <c r="F23" s="4"/>
      <c r="G23" s="19">
        <f>G24</f>
        <v>0</v>
      </c>
      <c r="H23" s="62"/>
      <c r="I23" s="62"/>
      <c r="J23" s="62"/>
      <c r="K23" s="62"/>
    </row>
    <row r="24" spans="1:11" s="28" customFormat="1" ht="12.75" hidden="1">
      <c r="A24" s="3" t="s">
        <v>82</v>
      </c>
      <c r="B24" s="29" t="s">
        <v>42</v>
      </c>
      <c r="C24" s="4" t="s">
        <v>0</v>
      </c>
      <c r="D24" s="4" t="s">
        <v>81</v>
      </c>
      <c r="E24" s="4" t="s">
        <v>83</v>
      </c>
      <c r="F24" s="4"/>
      <c r="G24" s="19">
        <f>G25</f>
        <v>0</v>
      </c>
      <c r="H24" s="62"/>
      <c r="I24" s="62"/>
      <c r="J24" s="62"/>
      <c r="K24" s="62"/>
    </row>
    <row r="25" spans="1:11" s="28" customFormat="1" ht="12.75" hidden="1">
      <c r="A25" s="3" t="s">
        <v>84</v>
      </c>
      <c r="B25" s="29" t="s">
        <v>42</v>
      </c>
      <c r="C25" s="4" t="s">
        <v>0</v>
      </c>
      <c r="D25" s="4" t="s">
        <v>81</v>
      </c>
      <c r="E25" s="4" t="s">
        <v>85</v>
      </c>
      <c r="F25" s="4"/>
      <c r="G25" s="19">
        <f>G26</f>
        <v>0</v>
      </c>
      <c r="H25" s="62"/>
      <c r="I25" s="62"/>
      <c r="J25" s="62"/>
      <c r="K25" s="62"/>
    </row>
    <row r="26" spans="1:11" s="28" customFormat="1" ht="12.75" hidden="1">
      <c r="A26" s="3" t="s">
        <v>86</v>
      </c>
      <c r="B26" s="29" t="s">
        <v>42</v>
      </c>
      <c r="C26" s="4" t="s">
        <v>0</v>
      </c>
      <c r="D26" s="4" t="s">
        <v>81</v>
      </c>
      <c r="E26" s="4" t="s">
        <v>85</v>
      </c>
      <c r="F26" s="4" t="s">
        <v>87</v>
      </c>
      <c r="G26" s="19"/>
      <c r="H26" s="62"/>
      <c r="I26" s="62"/>
      <c r="J26" s="62"/>
      <c r="K26" s="62"/>
    </row>
    <row r="27" spans="1:11" s="28" customFormat="1" ht="12.75">
      <c r="A27" s="3" t="s">
        <v>88</v>
      </c>
      <c r="B27" s="29" t="s">
        <v>49</v>
      </c>
      <c r="C27" s="4" t="s">
        <v>0</v>
      </c>
      <c r="D27" s="4" t="s">
        <v>95</v>
      </c>
      <c r="E27" s="4"/>
      <c r="F27" s="4"/>
      <c r="G27" s="19">
        <f>G28</f>
        <v>5</v>
      </c>
      <c r="H27" s="62"/>
      <c r="I27" s="62"/>
      <c r="J27" s="62"/>
      <c r="K27" s="62"/>
    </row>
    <row r="28" spans="1:11" s="28" customFormat="1" ht="12.75">
      <c r="A28" s="3" t="s">
        <v>88</v>
      </c>
      <c r="B28" s="29" t="s">
        <v>49</v>
      </c>
      <c r="C28" s="4" t="s">
        <v>0</v>
      </c>
      <c r="D28" s="4" t="s">
        <v>95</v>
      </c>
      <c r="E28" s="4" t="s">
        <v>134</v>
      </c>
      <c r="F28" s="4"/>
      <c r="G28" s="19">
        <f>G29</f>
        <v>5</v>
      </c>
      <c r="H28" s="62"/>
      <c r="I28" s="62"/>
      <c r="J28" s="62"/>
      <c r="K28" s="62"/>
    </row>
    <row r="29" spans="1:11" s="28" customFormat="1" ht="12.75">
      <c r="A29" s="3" t="s">
        <v>89</v>
      </c>
      <c r="B29" s="29" t="s">
        <v>49</v>
      </c>
      <c r="C29" s="4" t="s">
        <v>0</v>
      </c>
      <c r="D29" s="4" t="s">
        <v>95</v>
      </c>
      <c r="E29" s="4" t="s">
        <v>135</v>
      </c>
      <c r="F29" s="4"/>
      <c r="G29" s="19">
        <f>G30</f>
        <v>5</v>
      </c>
      <c r="H29" s="62"/>
      <c r="I29" s="62"/>
      <c r="J29" s="62"/>
      <c r="K29" s="62"/>
    </row>
    <row r="30" spans="1:11" s="28" customFormat="1" ht="12.75">
      <c r="A30" s="3" t="s">
        <v>97</v>
      </c>
      <c r="B30" s="29" t="s">
        <v>49</v>
      </c>
      <c r="C30" s="4" t="s">
        <v>0</v>
      </c>
      <c r="D30" s="4" t="s">
        <v>95</v>
      </c>
      <c r="E30" s="4" t="s">
        <v>135</v>
      </c>
      <c r="F30" s="4" t="s">
        <v>96</v>
      </c>
      <c r="G30" s="19">
        <v>5</v>
      </c>
      <c r="H30" s="62"/>
      <c r="I30" s="62"/>
      <c r="J30" s="62"/>
      <c r="K30" s="62"/>
    </row>
    <row r="31" spans="1:11" s="55" customFormat="1" ht="13.5">
      <c r="A31" s="30" t="s">
        <v>54</v>
      </c>
      <c r="B31" s="38" t="s">
        <v>49</v>
      </c>
      <c r="C31" s="52" t="s">
        <v>5</v>
      </c>
      <c r="D31" s="52"/>
      <c r="E31" s="52"/>
      <c r="F31" s="52"/>
      <c r="G31" s="23">
        <f>G32</f>
        <v>62.495999999999995</v>
      </c>
      <c r="H31" s="61"/>
      <c r="I31" s="61"/>
      <c r="J31" s="61"/>
      <c r="K31" s="61"/>
    </row>
    <row r="32" spans="1:11" s="28" customFormat="1" ht="12.75">
      <c r="A32" s="3" t="s">
        <v>55</v>
      </c>
      <c r="B32" s="29" t="s">
        <v>49</v>
      </c>
      <c r="C32" s="4" t="s">
        <v>5</v>
      </c>
      <c r="D32" s="4" t="s">
        <v>1</v>
      </c>
      <c r="E32" s="4"/>
      <c r="F32" s="4"/>
      <c r="G32" s="19">
        <f>G33</f>
        <v>62.495999999999995</v>
      </c>
      <c r="H32" s="62"/>
      <c r="I32" s="62"/>
      <c r="J32" s="62"/>
      <c r="K32" s="62"/>
    </row>
    <row r="33" spans="1:11" s="28" customFormat="1" ht="12.75">
      <c r="A33" s="3" t="s">
        <v>11</v>
      </c>
      <c r="B33" s="29" t="s">
        <v>49</v>
      </c>
      <c r="C33" s="4" t="s">
        <v>5</v>
      </c>
      <c r="D33" s="4" t="s">
        <v>1</v>
      </c>
      <c r="E33" s="4" t="s">
        <v>136</v>
      </c>
      <c r="F33" s="4"/>
      <c r="G33" s="19">
        <f>G34</f>
        <v>62.495999999999995</v>
      </c>
      <c r="H33" s="62"/>
      <c r="I33" s="62"/>
      <c r="J33" s="62"/>
      <c r="K33" s="62"/>
    </row>
    <row r="34" spans="1:11" s="28" customFormat="1" ht="25.5">
      <c r="A34" s="3" t="s">
        <v>56</v>
      </c>
      <c r="B34" s="29" t="s">
        <v>49</v>
      </c>
      <c r="C34" s="4" t="s">
        <v>5</v>
      </c>
      <c r="D34" s="4" t="s">
        <v>1</v>
      </c>
      <c r="E34" s="4" t="s">
        <v>137</v>
      </c>
      <c r="F34" s="4"/>
      <c r="G34" s="19">
        <f>G35+G38+G37+G36</f>
        <v>62.495999999999995</v>
      </c>
      <c r="H34" s="62"/>
      <c r="I34" s="62"/>
      <c r="J34" s="62"/>
      <c r="K34" s="62"/>
    </row>
    <row r="35" spans="1:11" s="28" customFormat="1" ht="12.75">
      <c r="A35" s="3" t="s">
        <v>93</v>
      </c>
      <c r="B35" s="29" t="s">
        <v>49</v>
      </c>
      <c r="C35" s="4" t="s">
        <v>5</v>
      </c>
      <c r="D35" s="4" t="s">
        <v>1</v>
      </c>
      <c r="E35" s="4" t="s">
        <v>137</v>
      </c>
      <c r="F35" s="4" t="s">
        <v>91</v>
      </c>
      <c r="G35" s="19">
        <v>41.346</v>
      </c>
      <c r="H35" s="62"/>
      <c r="I35" s="62"/>
      <c r="J35" s="62"/>
      <c r="K35" s="62"/>
    </row>
    <row r="36" spans="1:11" s="28" customFormat="1" ht="38.25">
      <c r="A36" s="3" t="s">
        <v>129</v>
      </c>
      <c r="B36" s="29" t="s">
        <v>49</v>
      </c>
      <c r="C36" s="4" t="s">
        <v>5</v>
      </c>
      <c r="D36" s="4" t="s">
        <v>1</v>
      </c>
      <c r="E36" s="4" t="s">
        <v>137</v>
      </c>
      <c r="F36" s="4" t="s">
        <v>126</v>
      </c>
      <c r="G36" s="19">
        <v>12.486</v>
      </c>
      <c r="H36" s="62"/>
      <c r="I36" s="62"/>
      <c r="J36" s="62"/>
      <c r="K36" s="62"/>
    </row>
    <row r="37" spans="1:11" s="28" customFormat="1" ht="25.5">
      <c r="A37" s="3" t="s">
        <v>120</v>
      </c>
      <c r="B37" s="29" t="s">
        <v>49</v>
      </c>
      <c r="C37" s="4" t="s">
        <v>5</v>
      </c>
      <c r="D37" s="4" t="s">
        <v>1</v>
      </c>
      <c r="E37" s="4" t="s">
        <v>137</v>
      </c>
      <c r="F37" s="4" t="s">
        <v>119</v>
      </c>
      <c r="G37" s="19">
        <v>2.034</v>
      </c>
      <c r="H37" s="62"/>
      <c r="I37" s="62"/>
      <c r="J37" s="62"/>
      <c r="K37" s="62"/>
    </row>
    <row r="38" spans="1:11" s="28" customFormat="1" ht="12.75">
      <c r="A38" s="3" t="s">
        <v>94</v>
      </c>
      <c r="B38" s="29" t="s">
        <v>49</v>
      </c>
      <c r="C38" s="4" t="s">
        <v>5</v>
      </c>
      <c r="D38" s="4" t="s">
        <v>1</v>
      </c>
      <c r="E38" s="4" t="s">
        <v>137</v>
      </c>
      <c r="F38" s="4" t="s">
        <v>92</v>
      </c>
      <c r="G38" s="19">
        <v>6.63</v>
      </c>
      <c r="H38" s="62"/>
      <c r="I38" s="62"/>
      <c r="J38" s="62"/>
      <c r="K38" s="62"/>
    </row>
    <row r="39" spans="1:11" s="55" customFormat="1" ht="13.5">
      <c r="A39" s="30" t="s">
        <v>125</v>
      </c>
      <c r="B39" s="38" t="s">
        <v>49</v>
      </c>
      <c r="C39" s="52" t="s">
        <v>1</v>
      </c>
      <c r="D39" s="52"/>
      <c r="E39" s="52"/>
      <c r="F39" s="52"/>
      <c r="G39" s="23">
        <f>G40</f>
        <v>5</v>
      </c>
      <c r="H39" s="61"/>
      <c r="I39" s="61"/>
      <c r="J39" s="61"/>
      <c r="K39" s="61"/>
    </row>
    <row r="40" spans="1:11" s="28" customFormat="1" ht="25.5">
      <c r="A40" s="3" t="s">
        <v>122</v>
      </c>
      <c r="B40" s="29" t="s">
        <v>49</v>
      </c>
      <c r="C40" s="4" t="s">
        <v>1</v>
      </c>
      <c r="D40" s="4" t="s">
        <v>121</v>
      </c>
      <c r="E40" s="4"/>
      <c r="F40" s="4"/>
      <c r="G40" s="19">
        <f>G41</f>
        <v>5</v>
      </c>
      <c r="H40" s="62"/>
      <c r="I40" s="62"/>
      <c r="J40" s="62"/>
      <c r="K40" s="62"/>
    </row>
    <row r="41" spans="1:11" s="28" customFormat="1" ht="25.5">
      <c r="A41" s="3" t="s">
        <v>123</v>
      </c>
      <c r="B41" s="29" t="s">
        <v>49</v>
      </c>
      <c r="C41" s="4" t="s">
        <v>1</v>
      </c>
      <c r="D41" s="4" t="s">
        <v>121</v>
      </c>
      <c r="E41" s="4" t="s">
        <v>138</v>
      </c>
      <c r="F41" s="4"/>
      <c r="G41" s="19">
        <f>G42</f>
        <v>5</v>
      </c>
      <c r="H41" s="62"/>
      <c r="I41" s="62"/>
      <c r="J41" s="62"/>
      <c r="K41" s="62"/>
    </row>
    <row r="42" spans="1:11" s="28" customFormat="1" ht="25.5">
      <c r="A42" s="3" t="s">
        <v>124</v>
      </c>
      <c r="B42" s="29" t="s">
        <v>49</v>
      </c>
      <c r="C42" s="4" t="s">
        <v>1</v>
      </c>
      <c r="D42" s="4" t="s">
        <v>121</v>
      </c>
      <c r="E42" s="4" t="s">
        <v>139</v>
      </c>
      <c r="F42" s="4"/>
      <c r="G42" s="19">
        <f>G43</f>
        <v>5</v>
      </c>
      <c r="H42" s="62"/>
      <c r="I42" s="62"/>
      <c r="J42" s="62"/>
      <c r="K42" s="62"/>
    </row>
    <row r="43" spans="1:11" s="28" customFormat="1" ht="12.75">
      <c r="A43" s="3" t="s">
        <v>88</v>
      </c>
      <c r="B43" s="29" t="s">
        <v>49</v>
      </c>
      <c r="C43" s="4" t="s">
        <v>1</v>
      </c>
      <c r="D43" s="4" t="s">
        <v>121</v>
      </c>
      <c r="E43" s="4" t="s">
        <v>139</v>
      </c>
      <c r="F43" s="4" t="s">
        <v>96</v>
      </c>
      <c r="G43" s="19">
        <v>5</v>
      </c>
      <c r="H43" s="62"/>
      <c r="I43" s="62"/>
      <c r="J43" s="62"/>
      <c r="K43" s="62"/>
    </row>
    <row r="44" spans="1:11" s="51" customFormat="1" ht="12.75">
      <c r="A44" s="30" t="s">
        <v>7</v>
      </c>
      <c r="B44" s="38" t="s">
        <v>49</v>
      </c>
      <c r="C44" s="52" t="s">
        <v>4</v>
      </c>
      <c r="D44" s="52"/>
      <c r="E44" s="53"/>
      <c r="F44" s="52"/>
      <c r="G44" s="23">
        <f>G45+G51</f>
        <v>676</v>
      </c>
      <c r="H44" s="64"/>
      <c r="I44" s="64"/>
      <c r="J44" s="64"/>
      <c r="K44" s="64"/>
    </row>
    <row r="45" spans="1:11" s="13" customFormat="1" ht="12.75" hidden="1">
      <c r="A45" s="3" t="s">
        <v>2</v>
      </c>
      <c r="B45" s="29" t="s">
        <v>49</v>
      </c>
      <c r="C45" s="4" t="s">
        <v>4</v>
      </c>
      <c r="D45" s="4" t="s">
        <v>0</v>
      </c>
      <c r="E45" s="14"/>
      <c r="F45" s="4"/>
      <c r="G45" s="19">
        <f>G46</f>
        <v>0</v>
      </c>
      <c r="H45" s="62"/>
      <c r="I45" s="62"/>
      <c r="J45" s="62"/>
      <c r="K45" s="62"/>
    </row>
    <row r="46" spans="1:11" s="13" customFormat="1" ht="12.75" hidden="1">
      <c r="A46" s="3" t="s">
        <v>10</v>
      </c>
      <c r="B46" s="65">
        <v>667</v>
      </c>
      <c r="C46" s="4" t="s">
        <v>4</v>
      </c>
      <c r="D46" s="4" t="s">
        <v>0</v>
      </c>
      <c r="E46" s="14" t="s">
        <v>8</v>
      </c>
      <c r="F46" s="4"/>
      <c r="G46" s="19">
        <f>G47+G49</f>
        <v>0</v>
      </c>
      <c r="H46" s="49"/>
      <c r="I46" s="49"/>
      <c r="J46" s="49"/>
      <c r="K46" s="49"/>
    </row>
    <row r="47" spans="1:11" s="13" customFormat="1" ht="25.5" hidden="1">
      <c r="A47" s="3" t="s">
        <v>31</v>
      </c>
      <c r="B47" s="65">
        <v>667</v>
      </c>
      <c r="C47" s="4" t="s">
        <v>4</v>
      </c>
      <c r="D47" s="4" t="s">
        <v>0</v>
      </c>
      <c r="E47" s="14" t="s">
        <v>30</v>
      </c>
      <c r="F47" s="4"/>
      <c r="G47" s="19">
        <f>G48</f>
        <v>0</v>
      </c>
      <c r="H47" s="49"/>
      <c r="I47" s="49"/>
      <c r="J47" s="49"/>
      <c r="K47" s="49"/>
    </row>
    <row r="48" spans="1:11" s="13" customFormat="1" ht="12.75" hidden="1">
      <c r="A48" s="3" t="s">
        <v>94</v>
      </c>
      <c r="B48" s="65">
        <v>667</v>
      </c>
      <c r="C48" s="4" t="s">
        <v>4</v>
      </c>
      <c r="D48" s="4" t="s">
        <v>0</v>
      </c>
      <c r="E48" s="14" t="s">
        <v>30</v>
      </c>
      <c r="F48" s="4" t="s">
        <v>92</v>
      </c>
      <c r="G48" s="19"/>
      <c r="H48" s="49"/>
      <c r="I48" s="49"/>
      <c r="J48" s="49"/>
      <c r="K48" s="49"/>
    </row>
    <row r="49" spans="1:11" s="13" customFormat="1" ht="12.75" hidden="1">
      <c r="A49" s="3" t="s">
        <v>33</v>
      </c>
      <c r="B49" s="65">
        <v>667</v>
      </c>
      <c r="C49" s="4" t="s">
        <v>4</v>
      </c>
      <c r="D49" s="4" t="s">
        <v>0</v>
      </c>
      <c r="E49" s="14" t="s">
        <v>32</v>
      </c>
      <c r="F49" s="4"/>
      <c r="G49" s="19">
        <f>G50</f>
        <v>0</v>
      </c>
      <c r="H49" s="49"/>
      <c r="I49" s="49"/>
      <c r="J49" s="49"/>
      <c r="K49" s="49"/>
    </row>
    <row r="50" spans="1:11" s="13" customFormat="1" ht="12.75" hidden="1">
      <c r="A50" s="3" t="s">
        <v>94</v>
      </c>
      <c r="B50" s="65">
        <v>667</v>
      </c>
      <c r="C50" s="4" t="s">
        <v>4</v>
      </c>
      <c r="D50" s="4" t="s">
        <v>0</v>
      </c>
      <c r="E50" s="14" t="s">
        <v>32</v>
      </c>
      <c r="F50" s="4" t="s">
        <v>92</v>
      </c>
      <c r="G50" s="19"/>
      <c r="H50" s="49"/>
      <c r="I50" s="49"/>
      <c r="J50" s="49"/>
      <c r="K50" s="49"/>
    </row>
    <row r="51" spans="1:11" s="13" customFormat="1" ht="12.75">
      <c r="A51" s="3" t="s">
        <v>41</v>
      </c>
      <c r="B51" s="65">
        <v>667</v>
      </c>
      <c r="C51" s="4" t="s">
        <v>4</v>
      </c>
      <c r="D51" s="4" t="s">
        <v>1</v>
      </c>
      <c r="E51" s="14"/>
      <c r="F51" s="4"/>
      <c r="G51" s="19">
        <f>G52</f>
        <v>676</v>
      </c>
      <c r="H51" s="49"/>
      <c r="I51" s="49"/>
      <c r="J51" s="49"/>
      <c r="K51" s="49"/>
    </row>
    <row r="52" spans="1:11" s="13" customFormat="1" ht="12.75">
      <c r="A52" s="3" t="s">
        <v>41</v>
      </c>
      <c r="B52" s="65">
        <v>667</v>
      </c>
      <c r="C52" s="4" t="s">
        <v>4</v>
      </c>
      <c r="D52" s="4" t="s">
        <v>1</v>
      </c>
      <c r="E52" s="4" t="s">
        <v>142</v>
      </c>
      <c r="F52" s="4"/>
      <c r="G52" s="19">
        <f>G53+G55+G57+G59</f>
        <v>676</v>
      </c>
      <c r="H52" s="49"/>
      <c r="I52" s="49"/>
      <c r="J52" s="49"/>
      <c r="K52" s="49"/>
    </row>
    <row r="53" spans="1:11" s="13" customFormat="1" ht="12.75">
      <c r="A53" s="54" t="s">
        <v>34</v>
      </c>
      <c r="B53" s="65">
        <v>667</v>
      </c>
      <c r="C53" s="4" t="s">
        <v>4</v>
      </c>
      <c r="D53" s="4" t="s">
        <v>1</v>
      </c>
      <c r="E53" s="4" t="s">
        <v>143</v>
      </c>
      <c r="F53" s="4"/>
      <c r="G53" s="19">
        <f>G54</f>
        <v>276</v>
      </c>
      <c r="H53" s="49"/>
      <c r="I53" s="49"/>
      <c r="J53" s="49"/>
      <c r="K53" s="49"/>
    </row>
    <row r="54" spans="1:11" s="13" customFormat="1" ht="12.75">
      <c r="A54" s="3" t="s">
        <v>94</v>
      </c>
      <c r="B54" s="65">
        <v>667</v>
      </c>
      <c r="C54" s="4" t="s">
        <v>4</v>
      </c>
      <c r="D54" s="4" t="s">
        <v>1</v>
      </c>
      <c r="E54" s="4" t="s">
        <v>143</v>
      </c>
      <c r="F54" s="4" t="s">
        <v>92</v>
      </c>
      <c r="G54" s="19">
        <v>276</v>
      </c>
      <c r="H54" s="49"/>
      <c r="I54" s="49"/>
      <c r="J54" s="49"/>
      <c r="K54" s="49"/>
    </row>
    <row r="55" spans="1:11" s="13" customFormat="1" ht="12.75" hidden="1">
      <c r="A55" s="54" t="s">
        <v>36</v>
      </c>
      <c r="B55" s="65">
        <v>667</v>
      </c>
      <c r="C55" s="4" t="s">
        <v>4</v>
      </c>
      <c r="D55" s="4" t="s">
        <v>1</v>
      </c>
      <c r="E55" s="14" t="s">
        <v>35</v>
      </c>
      <c r="F55" s="4"/>
      <c r="G55" s="19">
        <f>G56</f>
        <v>0</v>
      </c>
      <c r="H55" s="49"/>
      <c r="I55" s="49"/>
      <c r="J55" s="49"/>
      <c r="K55" s="49"/>
    </row>
    <row r="56" spans="1:11" s="13" customFormat="1" ht="12.75" hidden="1">
      <c r="A56" s="3" t="s">
        <v>94</v>
      </c>
      <c r="B56" s="65">
        <v>667</v>
      </c>
      <c r="C56" s="4" t="s">
        <v>4</v>
      </c>
      <c r="D56" s="4" t="s">
        <v>1</v>
      </c>
      <c r="E56" s="14" t="s">
        <v>35</v>
      </c>
      <c r="F56" s="4" t="s">
        <v>92</v>
      </c>
      <c r="G56" s="19"/>
      <c r="H56" s="49"/>
      <c r="I56" s="49"/>
      <c r="J56" s="49"/>
      <c r="K56" s="49"/>
    </row>
    <row r="57" spans="1:11" s="13" customFormat="1" ht="12.75">
      <c r="A57" s="54" t="s">
        <v>37</v>
      </c>
      <c r="B57" s="65">
        <v>667</v>
      </c>
      <c r="C57" s="4" t="s">
        <v>4</v>
      </c>
      <c r="D57" s="4" t="s">
        <v>1</v>
      </c>
      <c r="E57" s="4" t="s">
        <v>146</v>
      </c>
      <c r="F57" s="4"/>
      <c r="G57" s="19">
        <f>G58</f>
        <v>279.6</v>
      </c>
      <c r="H57" s="49"/>
      <c r="I57" s="49"/>
      <c r="J57" s="49"/>
      <c r="K57" s="49"/>
    </row>
    <row r="58" spans="1:11" s="13" customFormat="1" ht="12.75">
      <c r="A58" s="3" t="s">
        <v>94</v>
      </c>
      <c r="B58" s="65">
        <v>667</v>
      </c>
      <c r="C58" s="4" t="s">
        <v>4</v>
      </c>
      <c r="D58" s="4" t="s">
        <v>1</v>
      </c>
      <c r="E58" s="4" t="s">
        <v>146</v>
      </c>
      <c r="F58" s="4" t="s">
        <v>92</v>
      </c>
      <c r="G58" s="19">
        <v>279.6</v>
      </c>
      <c r="H58" s="49"/>
      <c r="I58" s="49"/>
      <c r="J58" s="49"/>
      <c r="K58" s="49"/>
    </row>
    <row r="59" spans="1:11" s="13" customFormat="1" ht="24" customHeight="1">
      <c r="A59" s="54" t="s">
        <v>38</v>
      </c>
      <c r="B59" s="65">
        <v>667</v>
      </c>
      <c r="C59" s="4" t="s">
        <v>4</v>
      </c>
      <c r="D59" s="4" t="s">
        <v>1</v>
      </c>
      <c r="E59" s="4" t="s">
        <v>147</v>
      </c>
      <c r="F59" s="4"/>
      <c r="G59" s="19">
        <f>G60</f>
        <v>120.4</v>
      </c>
      <c r="H59" s="49"/>
      <c r="I59" s="49"/>
      <c r="J59" s="49"/>
      <c r="K59" s="49"/>
    </row>
    <row r="60" spans="1:11" s="13" customFormat="1" ht="12.75">
      <c r="A60" s="3" t="s">
        <v>94</v>
      </c>
      <c r="B60" s="65">
        <v>667</v>
      </c>
      <c r="C60" s="4" t="s">
        <v>4</v>
      </c>
      <c r="D60" s="4" t="s">
        <v>1</v>
      </c>
      <c r="E60" s="4" t="s">
        <v>147</v>
      </c>
      <c r="F60" s="4" t="s">
        <v>92</v>
      </c>
      <c r="G60" s="19">
        <v>120.4</v>
      </c>
      <c r="H60" s="49"/>
      <c r="I60" s="49"/>
      <c r="J60" s="49"/>
      <c r="K60" s="49"/>
    </row>
    <row r="61" spans="1:11" s="51" customFormat="1" ht="12.75">
      <c r="A61" s="30" t="s">
        <v>14</v>
      </c>
      <c r="B61" s="38" t="s">
        <v>49</v>
      </c>
      <c r="C61" s="52" t="s">
        <v>6</v>
      </c>
      <c r="D61" s="52"/>
      <c r="E61" s="52"/>
      <c r="F61" s="52"/>
      <c r="G61" s="23">
        <f>G62</f>
        <v>1556.597</v>
      </c>
      <c r="H61" s="64"/>
      <c r="I61" s="64"/>
      <c r="J61" s="64"/>
      <c r="K61" s="64"/>
    </row>
    <row r="62" spans="1:11" s="13" customFormat="1" ht="12.75">
      <c r="A62" s="3" t="s">
        <v>15</v>
      </c>
      <c r="B62" s="29" t="s">
        <v>49</v>
      </c>
      <c r="C62" s="4" t="s">
        <v>6</v>
      </c>
      <c r="D62" s="4" t="s">
        <v>0</v>
      </c>
      <c r="E62" s="4"/>
      <c r="F62" s="4"/>
      <c r="G62" s="19">
        <f>G63+G70</f>
        <v>1556.597</v>
      </c>
      <c r="H62" s="66"/>
      <c r="I62" s="66"/>
      <c r="J62" s="66"/>
      <c r="K62" s="66"/>
    </row>
    <row r="63" spans="1:11" s="13" customFormat="1" ht="24.75" customHeight="1" hidden="1">
      <c r="A63" s="3" t="s">
        <v>16</v>
      </c>
      <c r="B63" s="29" t="s">
        <v>49</v>
      </c>
      <c r="C63" s="4" t="s">
        <v>6</v>
      </c>
      <c r="D63" s="4" t="s">
        <v>0</v>
      </c>
      <c r="E63" s="4" t="s">
        <v>140</v>
      </c>
      <c r="F63" s="4"/>
      <c r="G63" s="19">
        <f>G64</f>
        <v>0</v>
      </c>
      <c r="H63" s="49"/>
      <c r="I63" s="49"/>
      <c r="J63" s="49"/>
      <c r="K63" s="49"/>
    </row>
    <row r="64" spans="1:11" s="13" customFormat="1" ht="12.75" hidden="1">
      <c r="A64" s="3" t="s">
        <v>12</v>
      </c>
      <c r="B64" s="29" t="s">
        <v>49</v>
      </c>
      <c r="C64" s="4" t="s">
        <v>6</v>
      </c>
      <c r="D64" s="4" t="s">
        <v>0</v>
      </c>
      <c r="E64" s="4" t="s">
        <v>148</v>
      </c>
      <c r="F64" s="4"/>
      <c r="G64" s="19">
        <f>G65+G66+G69+G67+G68</f>
        <v>0</v>
      </c>
      <c r="H64" s="62"/>
      <c r="I64" s="62"/>
      <c r="J64" s="62"/>
      <c r="K64" s="62"/>
    </row>
    <row r="65" spans="1:11" s="13" customFormat="1" ht="12.75" hidden="1">
      <c r="A65" s="3" t="s">
        <v>93</v>
      </c>
      <c r="B65" s="29" t="s">
        <v>49</v>
      </c>
      <c r="C65" s="4" t="s">
        <v>6</v>
      </c>
      <c r="D65" s="4" t="s">
        <v>0</v>
      </c>
      <c r="E65" s="4" t="s">
        <v>148</v>
      </c>
      <c r="F65" s="4" t="s">
        <v>98</v>
      </c>
      <c r="G65" s="19">
        <v>0</v>
      </c>
      <c r="H65" s="62"/>
      <c r="I65" s="62"/>
      <c r="J65" s="62"/>
      <c r="K65" s="62"/>
    </row>
    <row r="66" spans="1:11" s="13" customFormat="1" ht="12.75" hidden="1">
      <c r="A66" s="3" t="s">
        <v>107</v>
      </c>
      <c r="B66" s="29" t="s">
        <v>49</v>
      </c>
      <c r="C66" s="4" t="s">
        <v>6</v>
      </c>
      <c r="D66" s="4" t="s">
        <v>0</v>
      </c>
      <c r="E66" s="4" t="s">
        <v>148</v>
      </c>
      <c r="F66" s="4" t="s">
        <v>106</v>
      </c>
      <c r="G66" s="19">
        <v>0</v>
      </c>
      <c r="H66" s="62"/>
      <c r="I66" s="62"/>
      <c r="J66" s="62"/>
      <c r="K66" s="62"/>
    </row>
    <row r="67" spans="1:11" s="13" customFormat="1" ht="25.5" hidden="1">
      <c r="A67" s="3" t="s">
        <v>120</v>
      </c>
      <c r="B67" s="29" t="s">
        <v>49</v>
      </c>
      <c r="C67" s="4" t="s">
        <v>6</v>
      </c>
      <c r="D67" s="4" t="s">
        <v>0</v>
      </c>
      <c r="E67" s="4" t="s">
        <v>148</v>
      </c>
      <c r="F67" s="4" t="s">
        <v>119</v>
      </c>
      <c r="G67" s="19"/>
      <c r="H67" s="62"/>
      <c r="I67" s="62"/>
      <c r="J67" s="62"/>
      <c r="K67" s="62"/>
    </row>
    <row r="68" spans="1:11" s="13" customFormat="1" ht="38.25" hidden="1">
      <c r="A68" s="3" t="s">
        <v>129</v>
      </c>
      <c r="B68" s="29" t="s">
        <v>49</v>
      </c>
      <c r="C68" s="4" t="s">
        <v>6</v>
      </c>
      <c r="D68" s="4" t="s">
        <v>0</v>
      </c>
      <c r="E68" s="4" t="s">
        <v>148</v>
      </c>
      <c r="F68" s="4" t="s">
        <v>127</v>
      </c>
      <c r="G68" s="19">
        <v>0</v>
      </c>
      <c r="H68" s="62"/>
      <c r="I68" s="62"/>
      <c r="J68" s="62"/>
      <c r="K68" s="62"/>
    </row>
    <row r="69" spans="1:11" s="13" customFormat="1" ht="12.75" hidden="1">
      <c r="A69" s="3" t="s">
        <v>108</v>
      </c>
      <c r="B69" s="29" t="s">
        <v>49</v>
      </c>
      <c r="C69" s="4" t="s">
        <v>6</v>
      </c>
      <c r="D69" s="4" t="s">
        <v>0</v>
      </c>
      <c r="E69" s="4" t="s">
        <v>148</v>
      </c>
      <c r="F69" s="4" t="s">
        <v>92</v>
      </c>
      <c r="G69" s="19">
        <v>0</v>
      </c>
      <c r="H69" s="62"/>
      <c r="I69" s="62"/>
      <c r="J69" s="62"/>
      <c r="K69" s="62"/>
    </row>
    <row r="70" spans="1:11" s="13" customFormat="1" ht="38.25">
      <c r="A70" s="3" t="s">
        <v>158</v>
      </c>
      <c r="B70" s="29" t="s">
        <v>42</v>
      </c>
      <c r="C70" s="4" t="s">
        <v>6</v>
      </c>
      <c r="D70" s="4" t="s">
        <v>0</v>
      </c>
      <c r="E70" s="4" t="s">
        <v>156</v>
      </c>
      <c r="F70" s="4"/>
      <c r="G70" s="19">
        <f>G71</f>
        <v>1556.597</v>
      </c>
      <c r="H70" s="49"/>
      <c r="I70" s="49"/>
      <c r="J70" s="49"/>
      <c r="K70" s="49"/>
    </row>
    <row r="71" spans="1:11" s="13" customFormat="1" ht="38.25">
      <c r="A71" s="3" t="s">
        <v>158</v>
      </c>
      <c r="B71" s="29" t="s">
        <v>42</v>
      </c>
      <c r="C71" s="4" t="s">
        <v>6</v>
      </c>
      <c r="D71" s="4" t="s">
        <v>0</v>
      </c>
      <c r="E71" s="4" t="s">
        <v>156</v>
      </c>
      <c r="F71" s="4" t="s">
        <v>157</v>
      </c>
      <c r="G71" s="19">
        <v>1556.597</v>
      </c>
      <c r="H71" s="62"/>
      <c r="I71" s="62"/>
      <c r="J71" s="62"/>
      <c r="K71" s="62"/>
    </row>
    <row r="72" spans="1:11" s="13" customFormat="1" ht="12.75" hidden="1">
      <c r="A72" s="3" t="s">
        <v>93</v>
      </c>
      <c r="B72" s="29" t="s">
        <v>49</v>
      </c>
      <c r="C72" s="4" t="s">
        <v>6</v>
      </c>
      <c r="D72" s="4" t="s">
        <v>0</v>
      </c>
      <c r="E72" s="4" t="s">
        <v>40</v>
      </c>
      <c r="F72" s="4" t="s">
        <v>98</v>
      </c>
      <c r="G72" s="19"/>
      <c r="H72" s="62"/>
      <c r="I72" s="62"/>
      <c r="J72" s="62"/>
      <c r="K72" s="62"/>
    </row>
    <row r="73" spans="1:11" s="13" customFormat="1" ht="12.75" hidden="1">
      <c r="A73" s="3" t="s">
        <v>107</v>
      </c>
      <c r="B73" s="71" t="s">
        <v>49</v>
      </c>
      <c r="C73" s="4" t="s">
        <v>6</v>
      </c>
      <c r="D73" s="4" t="s">
        <v>0</v>
      </c>
      <c r="E73" s="4" t="s">
        <v>40</v>
      </c>
      <c r="F73" s="67" t="s">
        <v>106</v>
      </c>
      <c r="G73" s="68"/>
      <c r="H73" s="62"/>
      <c r="I73" s="62"/>
      <c r="J73" s="62"/>
      <c r="K73" s="62"/>
    </row>
    <row r="74" spans="1:11" s="13" customFormat="1" ht="12.75" hidden="1">
      <c r="A74" s="3" t="s">
        <v>108</v>
      </c>
      <c r="B74" s="71" t="s">
        <v>49</v>
      </c>
      <c r="C74" s="4" t="s">
        <v>6</v>
      </c>
      <c r="D74" s="4" t="s">
        <v>0</v>
      </c>
      <c r="E74" s="4" t="s">
        <v>40</v>
      </c>
      <c r="F74" s="67" t="s">
        <v>92</v>
      </c>
      <c r="G74" s="68"/>
      <c r="H74" s="62"/>
      <c r="I74" s="62"/>
      <c r="J74" s="62"/>
      <c r="K74" s="62"/>
    </row>
    <row r="75" spans="1:13" s="33" customFormat="1" ht="13.5" thickBot="1">
      <c r="A75" s="8" t="s">
        <v>21</v>
      </c>
      <c r="B75" s="31"/>
      <c r="C75" s="69"/>
      <c r="D75" s="69"/>
      <c r="E75" s="70"/>
      <c r="F75" s="69"/>
      <c r="G75" s="25">
        <f>G13</f>
        <v>4816.62</v>
      </c>
      <c r="H75" s="48"/>
      <c r="I75" s="48"/>
      <c r="J75" s="48"/>
      <c r="K75" s="48"/>
      <c r="M75" s="32"/>
    </row>
    <row r="77" spans="1:12" s="5" customFormat="1" ht="17.25">
      <c r="A77" s="9"/>
      <c r="G77" s="26"/>
      <c r="H77" s="27"/>
      <c r="I77" s="27"/>
      <c r="J77" s="17"/>
      <c r="K77" s="17"/>
      <c r="L77" s="39"/>
    </row>
    <row r="78" ht="12.75">
      <c r="L78" s="37"/>
    </row>
    <row r="79" ht="12.75">
      <c r="G79" s="37"/>
    </row>
  </sheetData>
  <sheetProtection formatColumns="0" autoFilter="0"/>
  <mergeCells count="15">
    <mergeCell ref="A7:G7"/>
    <mergeCell ref="A1:G1"/>
    <mergeCell ref="A2:G2"/>
    <mergeCell ref="A3:G3"/>
    <mergeCell ref="A4:G4"/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7" r:id="rId1"/>
  <headerFooter alignWithMargins="0">
    <oddFooter>&amp;R&amp;P из &amp;N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39">
      <selection activeCell="G54" sqref="G54"/>
    </sheetView>
  </sheetViews>
  <sheetFormatPr defaultColWidth="9.00390625" defaultRowHeight="12.75"/>
  <cols>
    <col min="1" max="1" width="57.625" style="6" customWidth="1"/>
    <col min="2" max="2" width="5.25390625" style="0" customWidth="1"/>
    <col min="3" max="3" width="6.25390625" style="0" customWidth="1"/>
    <col min="4" max="4" width="6.00390625" style="0" customWidth="1"/>
    <col min="5" max="5" width="10.625" style="0" customWidth="1"/>
    <col min="6" max="6" width="5.625" style="0" customWidth="1"/>
    <col min="7" max="7" width="11.875" style="15" customWidth="1"/>
    <col min="8" max="8" width="13.25390625" style="15" customWidth="1"/>
    <col min="9" max="9" width="12.875" style="15" customWidth="1"/>
    <col min="10" max="10" width="13.00390625" style="15" customWidth="1"/>
    <col min="11" max="11" width="12.625" style="15" customWidth="1"/>
    <col min="12" max="12" width="11.625" style="0" bestFit="1" customWidth="1"/>
    <col min="13" max="13" width="14.625" style="0" customWidth="1"/>
  </cols>
  <sheetData>
    <row r="1" spans="1:11" s="72" customFormat="1" ht="15.75">
      <c r="A1" s="80" t="s">
        <v>104</v>
      </c>
      <c r="B1" s="80"/>
      <c r="C1" s="80"/>
      <c r="D1" s="80"/>
      <c r="E1" s="80"/>
      <c r="F1" s="80"/>
      <c r="G1" s="80"/>
      <c r="H1" s="43"/>
      <c r="I1" s="43"/>
      <c r="J1" s="43"/>
      <c r="K1" s="43"/>
    </row>
    <row r="2" spans="1:11" s="72" customFormat="1" ht="15.75" customHeight="1">
      <c r="A2" s="80" t="s">
        <v>76</v>
      </c>
      <c r="B2" s="80"/>
      <c r="C2" s="80"/>
      <c r="D2" s="80"/>
      <c r="E2" s="80"/>
      <c r="F2" s="80"/>
      <c r="G2" s="80"/>
      <c r="H2" s="34"/>
      <c r="I2" s="34"/>
      <c r="J2" s="34"/>
      <c r="K2" s="34"/>
    </row>
    <row r="3" spans="1:11" s="72" customFormat="1" ht="15.75">
      <c r="A3" s="80" t="s">
        <v>166</v>
      </c>
      <c r="B3" s="80"/>
      <c r="C3" s="80"/>
      <c r="D3" s="80"/>
      <c r="E3" s="80"/>
      <c r="F3" s="80"/>
      <c r="G3" s="80"/>
      <c r="H3" s="44"/>
      <c r="I3" s="44"/>
      <c r="J3" s="44"/>
      <c r="K3" s="44"/>
    </row>
    <row r="4" spans="1:11" s="72" customFormat="1" ht="15.75">
      <c r="A4" s="80" t="s">
        <v>149</v>
      </c>
      <c r="B4" s="80"/>
      <c r="C4" s="80"/>
      <c r="D4" s="80"/>
      <c r="E4" s="80"/>
      <c r="F4" s="80"/>
      <c r="G4" s="80"/>
      <c r="H4" s="35"/>
      <c r="I4" s="36"/>
      <c r="J4" s="36"/>
      <c r="K4" s="36"/>
    </row>
    <row r="5" spans="1:11" s="72" customFormat="1" ht="15.75">
      <c r="A5" s="50"/>
      <c r="B5" s="50"/>
      <c r="C5" s="50"/>
      <c r="D5" s="50"/>
      <c r="E5" s="45"/>
      <c r="F5" s="45"/>
      <c r="G5" s="45"/>
      <c r="H5" s="35"/>
      <c r="I5" s="36"/>
      <c r="J5" s="36"/>
      <c r="K5" s="36"/>
    </row>
    <row r="6" spans="1:11" s="72" customFormat="1" ht="15.75">
      <c r="A6" s="50"/>
      <c r="B6" s="50"/>
      <c r="C6" s="50"/>
      <c r="D6" s="50"/>
      <c r="E6" s="45"/>
      <c r="F6" s="45"/>
      <c r="G6" s="45"/>
      <c r="H6" s="35"/>
      <c r="I6" s="36"/>
      <c r="J6" s="36"/>
      <c r="K6" s="36"/>
    </row>
    <row r="7" spans="1:11" s="72" customFormat="1" ht="21" customHeight="1">
      <c r="A7" s="79" t="s">
        <v>151</v>
      </c>
      <c r="B7" s="79"/>
      <c r="C7" s="79"/>
      <c r="D7" s="79"/>
      <c r="E7" s="79"/>
      <c r="F7" s="79"/>
      <c r="G7" s="79"/>
      <c r="H7" s="40"/>
      <c r="I7" s="40"/>
      <c r="J7" s="40"/>
      <c r="K7" s="40"/>
    </row>
    <row r="8" spans="1:11" s="72" customFormat="1" ht="15.75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</row>
    <row r="9" spans="1:11" s="72" customFormat="1" ht="13.5" customHeight="1">
      <c r="A9" s="73"/>
      <c r="B9" s="7"/>
      <c r="C9" s="7"/>
      <c r="D9" s="7"/>
      <c r="E9" s="7"/>
      <c r="F9" s="10"/>
      <c r="G9" s="16" t="s">
        <v>90</v>
      </c>
      <c r="H9" s="16"/>
      <c r="I9" s="87"/>
      <c r="J9" s="87"/>
      <c r="K9" s="46"/>
    </row>
    <row r="10" spans="1:11" s="1" customFormat="1" ht="12.75" customHeight="1">
      <c r="A10" s="91" t="s">
        <v>29</v>
      </c>
      <c r="B10" s="89" t="s">
        <v>23</v>
      </c>
      <c r="C10" s="89"/>
      <c r="D10" s="89"/>
      <c r="E10" s="89"/>
      <c r="F10" s="89"/>
      <c r="G10" s="90" t="s">
        <v>109</v>
      </c>
      <c r="H10" s="86"/>
      <c r="I10" s="86"/>
      <c r="J10" s="86"/>
      <c r="K10" s="86"/>
    </row>
    <row r="11" spans="1:11" s="1" customFormat="1" ht="10.5" customHeight="1">
      <c r="A11" s="91"/>
      <c r="B11" s="89" t="s">
        <v>24</v>
      </c>
      <c r="C11" s="88" t="s">
        <v>25</v>
      </c>
      <c r="D11" s="88" t="s">
        <v>26</v>
      </c>
      <c r="E11" s="88" t="s">
        <v>27</v>
      </c>
      <c r="F11" s="88" t="s">
        <v>28</v>
      </c>
      <c r="G11" s="90"/>
      <c r="H11" s="47"/>
      <c r="I11" s="47"/>
      <c r="J11" s="47"/>
      <c r="K11" s="47"/>
    </row>
    <row r="12" spans="1:11" s="2" customFormat="1" ht="12.75">
      <c r="A12" s="91"/>
      <c r="B12" s="89"/>
      <c r="C12" s="88"/>
      <c r="D12" s="88"/>
      <c r="E12" s="88"/>
      <c r="F12" s="88"/>
      <c r="G12" s="90"/>
      <c r="H12" s="18"/>
      <c r="I12" s="18"/>
      <c r="J12" s="18"/>
      <c r="K12" s="18"/>
    </row>
    <row r="13" spans="1:11" s="2" customFormat="1" ht="14.25">
      <c r="A13" s="58" t="s">
        <v>22</v>
      </c>
      <c r="B13" s="59"/>
      <c r="C13" s="59"/>
      <c r="D13" s="59"/>
      <c r="E13" s="59"/>
      <c r="F13" s="59"/>
      <c r="G13" s="60">
        <f>G14</f>
        <v>4338.659</v>
      </c>
      <c r="H13" s="18"/>
      <c r="I13" s="18"/>
      <c r="J13" s="18"/>
      <c r="K13" s="18"/>
    </row>
    <row r="14" spans="1:11" s="24" customFormat="1" ht="12.75">
      <c r="A14" s="21" t="s">
        <v>65</v>
      </c>
      <c r="B14" s="22">
        <v>668</v>
      </c>
      <c r="C14" s="52"/>
      <c r="D14" s="52"/>
      <c r="E14" s="52"/>
      <c r="F14" s="20"/>
      <c r="G14" s="23">
        <f>G15+G31+G44+G61+G39</f>
        <v>4338.659</v>
      </c>
      <c r="H14" s="48"/>
      <c r="I14" s="48"/>
      <c r="J14" s="48"/>
      <c r="K14" s="48"/>
    </row>
    <row r="15" spans="1:11" s="56" customFormat="1" ht="13.5">
      <c r="A15" s="30" t="s">
        <v>9</v>
      </c>
      <c r="B15" s="38" t="s">
        <v>50</v>
      </c>
      <c r="C15" s="52" t="s">
        <v>0</v>
      </c>
      <c r="D15" s="52"/>
      <c r="E15" s="52"/>
      <c r="F15" s="52"/>
      <c r="G15" s="23">
        <f>G16+G23+G27</f>
        <v>2285.968</v>
      </c>
      <c r="H15" s="61"/>
      <c r="I15" s="61"/>
      <c r="J15" s="61"/>
      <c r="K15" s="61"/>
    </row>
    <row r="16" spans="1:11" s="13" customFormat="1" ht="38.25">
      <c r="A16" s="3" t="s">
        <v>20</v>
      </c>
      <c r="B16" s="29" t="s">
        <v>50</v>
      </c>
      <c r="C16" s="4" t="s">
        <v>0</v>
      </c>
      <c r="D16" s="4" t="s">
        <v>3</v>
      </c>
      <c r="E16" s="4"/>
      <c r="F16" s="4"/>
      <c r="G16" s="19">
        <f>G17</f>
        <v>2280.968</v>
      </c>
      <c r="H16" s="63"/>
      <c r="I16" s="63"/>
      <c r="J16" s="63"/>
      <c r="K16" s="63"/>
    </row>
    <row r="17" spans="1:11" s="28" customFormat="1" ht="12.75">
      <c r="A17" s="3" t="s">
        <v>11</v>
      </c>
      <c r="B17" s="29" t="s">
        <v>50</v>
      </c>
      <c r="C17" s="4" t="s">
        <v>0</v>
      </c>
      <c r="D17" s="4" t="s">
        <v>3</v>
      </c>
      <c r="E17" s="4" t="s">
        <v>132</v>
      </c>
      <c r="F17" s="4"/>
      <c r="G17" s="19">
        <f>G18</f>
        <v>2280.968</v>
      </c>
      <c r="H17" s="62"/>
      <c r="I17" s="62"/>
      <c r="J17" s="62"/>
      <c r="K17" s="62"/>
    </row>
    <row r="18" spans="1:11" s="28" customFormat="1" ht="12.75">
      <c r="A18" s="3" t="s">
        <v>13</v>
      </c>
      <c r="B18" s="29" t="s">
        <v>50</v>
      </c>
      <c r="C18" s="4" t="s">
        <v>0</v>
      </c>
      <c r="D18" s="4" t="s">
        <v>3</v>
      </c>
      <c r="E18" s="4" t="s">
        <v>133</v>
      </c>
      <c r="F18" s="4"/>
      <c r="G18" s="19">
        <f>G19+G22+G21+G20</f>
        <v>2280.968</v>
      </c>
      <c r="H18" s="62"/>
      <c r="I18" s="62"/>
      <c r="J18" s="62"/>
      <c r="K18" s="62"/>
    </row>
    <row r="19" spans="1:11" s="28" customFormat="1" ht="12.75">
      <c r="A19" s="3" t="s">
        <v>93</v>
      </c>
      <c r="B19" s="29" t="s">
        <v>50</v>
      </c>
      <c r="C19" s="4" t="s">
        <v>0</v>
      </c>
      <c r="D19" s="4" t="s">
        <v>3</v>
      </c>
      <c r="E19" s="4" t="s">
        <v>133</v>
      </c>
      <c r="F19" s="4" t="s">
        <v>91</v>
      </c>
      <c r="G19" s="19">
        <v>1584.96</v>
      </c>
      <c r="H19" s="62"/>
      <c r="I19" s="62"/>
      <c r="J19" s="62"/>
      <c r="K19" s="62"/>
    </row>
    <row r="20" spans="1:11" s="28" customFormat="1" ht="38.25">
      <c r="A20" s="3" t="s">
        <v>128</v>
      </c>
      <c r="B20" s="29" t="s">
        <v>50</v>
      </c>
      <c r="C20" s="4" t="s">
        <v>0</v>
      </c>
      <c r="D20" s="4" t="s">
        <v>3</v>
      </c>
      <c r="E20" s="4" t="s">
        <v>133</v>
      </c>
      <c r="F20" s="4" t="s">
        <v>126</v>
      </c>
      <c r="G20" s="19">
        <v>478.658</v>
      </c>
      <c r="H20" s="62"/>
      <c r="I20" s="62"/>
      <c r="J20" s="62"/>
      <c r="K20" s="62"/>
    </row>
    <row r="21" spans="1:11" s="28" customFormat="1" ht="25.5">
      <c r="A21" s="3" t="s">
        <v>120</v>
      </c>
      <c r="B21" s="29" t="s">
        <v>50</v>
      </c>
      <c r="C21" s="4" t="s">
        <v>0</v>
      </c>
      <c r="D21" s="4" t="s">
        <v>3</v>
      </c>
      <c r="E21" s="4" t="s">
        <v>133</v>
      </c>
      <c r="F21" s="4" t="s">
        <v>119</v>
      </c>
      <c r="G21" s="19">
        <v>13.55</v>
      </c>
      <c r="H21" s="62"/>
      <c r="I21" s="62"/>
      <c r="J21" s="62"/>
      <c r="K21" s="62"/>
    </row>
    <row r="22" spans="1:11" s="28" customFormat="1" ht="12.75">
      <c r="A22" s="3" t="s">
        <v>94</v>
      </c>
      <c r="B22" s="29" t="s">
        <v>50</v>
      </c>
      <c r="C22" s="4" t="s">
        <v>0</v>
      </c>
      <c r="D22" s="4" t="s">
        <v>3</v>
      </c>
      <c r="E22" s="4" t="s">
        <v>133</v>
      </c>
      <c r="F22" s="4" t="s">
        <v>92</v>
      </c>
      <c r="G22" s="19">
        <f>286.6-87.9+7-1.9</f>
        <v>203.8</v>
      </c>
      <c r="H22" s="62"/>
      <c r="I22" s="62"/>
      <c r="J22" s="62"/>
      <c r="K22" s="62"/>
    </row>
    <row r="23" spans="1:11" s="28" customFormat="1" ht="12.75" hidden="1">
      <c r="A23" s="3" t="s">
        <v>80</v>
      </c>
      <c r="B23" s="29" t="s">
        <v>42</v>
      </c>
      <c r="C23" s="4" t="s">
        <v>0</v>
      </c>
      <c r="D23" s="4" t="s">
        <v>81</v>
      </c>
      <c r="E23" s="4"/>
      <c r="F23" s="4"/>
      <c r="G23" s="19">
        <f>G24</f>
        <v>0</v>
      </c>
      <c r="H23" s="62"/>
      <c r="I23" s="62"/>
      <c r="J23" s="62"/>
      <c r="K23" s="62"/>
    </row>
    <row r="24" spans="1:11" s="28" customFormat="1" ht="12.75" hidden="1">
      <c r="A24" s="3" t="s">
        <v>82</v>
      </c>
      <c r="B24" s="29" t="s">
        <v>42</v>
      </c>
      <c r="C24" s="4" t="s">
        <v>0</v>
      </c>
      <c r="D24" s="4" t="s">
        <v>81</v>
      </c>
      <c r="E24" s="4" t="s">
        <v>83</v>
      </c>
      <c r="F24" s="4"/>
      <c r="G24" s="19">
        <f>G25</f>
        <v>0</v>
      </c>
      <c r="H24" s="62"/>
      <c r="I24" s="62"/>
      <c r="J24" s="62"/>
      <c r="K24" s="62"/>
    </row>
    <row r="25" spans="1:11" s="28" customFormat="1" ht="12.75" hidden="1">
      <c r="A25" s="3" t="s">
        <v>84</v>
      </c>
      <c r="B25" s="29" t="s">
        <v>42</v>
      </c>
      <c r="C25" s="4" t="s">
        <v>0</v>
      </c>
      <c r="D25" s="4" t="s">
        <v>81</v>
      </c>
      <c r="E25" s="4" t="s">
        <v>85</v>
      </c>
      <c r="F25" s="4"/>
      <c r="G25" s="19">
        <f>G26</f>
        <v>0</v>
      </c>
      <c r="H25" s="62"/>
      <c r="I25" s="62"/>
      <c r="J25" s="62"/>
      <c r="K25" s="62"/>
    </row>
    <row r="26" spans="1:11" s="28" customFormat="1" ht="12.75" hidden="1">
      <c r="A26" s="3" t="s">
        <v>86</v>
      </c>
      <c r="B26" s="29" t="s">
        <v>42</v>
      </c>
      <c r="C26" s="4" t="s">
        <v>0</v>
      </c>
      <c r="D26" s="4" t="s">
        <v>81</v>
      </c>
      <c r="E26" s="4" t="s">
        <v>85</v>
      </c>
      <c r="F26" s="4" t="s">
        <v>87</v>
      </c>
      <c r="G26" s="19"/>
      <c r="H26" s="62"/>
      <c r="I26" s="62"/>
      <c r="J26" s="62"/>
      <c r="K26" s="62"/>
    </row>
    <row r="27" spans="1:11" s="28" customFormat="1" ht="12.75">
      <c r="A27" s="3" t="s">
        <v>88</v>
      </c>
      <c r="B27" s="29" t="s">
        <v>50</v>
      </c>
      <c r="C27" s="4" t="s">
        <v>0</v>
      </c>
      <c r="D27" s="4" t="s">
        <v>95</v>
      </c>
      <c r="E27" s="4"/>
      <c r="F27" s="4"/>
      <c r="G27" s="19">
        <f>G28</f>
        <v>5</v>
      </c>
      <c r="H27" s="62"/>
      <c r="I27" s="62"/>
      <c r="J27" s="62"/>
      <c r="K27" s="62"/>
    </row>
    <row r="28" spans="1:11" s="28" customFormat="1" ht="12.75">
      <c r="A28" s="3" t="s">
        <v>88</v>
      </c>
      <c r="B28" s="29" t="s">
        <v>50</v>
      </c>
      <c r="C28" s="4" t="s">
        <v>0</v>
      </c>
      <c r="D28" s="4" t="s">
        <v>95</v>
      </c>
      <c r="E28" s="4" t="s">
        <v>134</v>
      </c>
      <c r="F28" s="4"/>
      <c r="G28" s="19">
        <f>G29</f>
        <v>5</v>
      </c>
      <c r="H28" s="62"/>
      <c r="I28" s="62"/>
      <c r="J28" s="62"/>
      <c r="K28" s="62"/>
    </row>
    <row r="29" spans="1:11" s="28" customFormat="1" ht="12.75">
      <c r="A29" s="3" t="s">
        <v>89</v>
      </c>
      <c r="B29" s="29" t="s">
        <v>50</v>
      </c>
      <c r="C29" s="4" t="s">
        <v>0</v>
      </c>
      <c r="D29" s="4" t="s">
        <v>95</v>
      </c>
      <c r="E29" s="4" t="s">
        <v>135</v>
      </c>
      <c r="F29" s="4"/>
      <c r="G29" s="19">
        <f>G30</f>
        <v>5</v>
      </c>
      <c r="H29" s="62"/>
      <c r="I29" s="62"/>
      <c r="J29" s="62"/>
      <c r="K29" s="62"/>
    </row>
    <row r="30" spans="1:11" s="28" customFormat="1" ht="12.75">
      <c r="A30" s="3" t="s">
        <v>97</v>
      </c>
      <c r="B30" s="29" t="s">
        <v>50</v>
      </c>
      <c r="C30" s="4" t="s">
        <v>0</v>
      </c>
      <c r="D30" s="4" t="s">
        <v>95</v>
      </c>
      <c r="E30" s="4" t="s">
        <v>135</v>
      </c>
      <c r="F30" s="4" t="s">
        <v>96</v>
      </c>
      <c r="G30" s="19">
        <v>5</v>
      </c>
      <c r="H30" s="62"/>
      <c r="I30" s="62"/>
      <c r="J30" s="62"/>
      <c r="K30" s="62"/>
    </row>
    <row r="31" spans="1:11" s="55" customFormat="1" ht="13.5">
      <c r="A31" s="30" t="s">
        <v>54</v>
      </c>
      <c r="B31" s="38" t="s">
        <v>50</v>
      </c>
      <c r="C31" s="52" t="s">
        <v>5</v>
      </c>
      <c r="D31" s="52"/>
      <c r="E31" s="52"/>
      <c r="F31" s="52"/>
      <c r="G31" s="23">
        <f>G32</f>
        <v>48.038000000000004</v>
      </c>
      <c r="H31" s="61"/>
      <c r="I31" s="61"/>
      <c r="J31" s="61"/>
      <c r="K31" s="61"/>
    </row>
    <row r="32" spans="1:11" s="28" customFormat="1" ht="12.75">
      <c r="A32" s="3" t="s">
        <v>55</v>
      </c>
      <c r="B32" s="29" t="s">
        <v>50</v>
      </c>
      <c r="C32" s="4" t="s">
        <v>5</v>
      </c>
      <c r="D32" s="4" t="s">
        <v>1</v>
      </c>
      <c r="E32" s="4"/>
      <c r="F32" s="4"/>
      <c r="G32" s="19">
        <f>G33</f>
        <v>48.038000000000004</v>
      </c>
      <c r="H32" s="62"/>
      <c r="I32" s="62"/>
      <c r="J32" s="62"/>
      <c r="K32" s="62"/>
    </row>
    <row r="33" spans="1:11" s="28" customFormat="1" ht="12.75">
      <c r="A33" s="3" t="s">
        <v>11</v>
      </c>
      <c r="B33" s="29" t="s">
        <v>50</v>
      </c>
      <c r="C33" s="4" t="s">
        <v>5</v>
      </c>
      <c r="D33" s="4" t="s">
        <v>1</v>
      </c>
      <c r="E33" s="4" t="s">
        <v>136</v>
      </c>
      <c r="F33" s="4"/>
      <c r="G33" s="19">
        <f>G34</f>
        <v>48.038000000000004</v>
      </c>
      <c r="H33" s="62"/>
      <c r="I33" s="62"/>
      <c r="J33" s="62"/>
      <c r="K33" s="62"/>
    </row>
    <row r="34" spans="1:11" s="28" customFormat="1" ht="25.5">
      <c r="A34" s="3" t="s">
        <v>56</v>
      </c>
      <c r="B34" s="29" t="s">
        <v>50</v>
      </c>
      <c r="C34" s="4" t="s">
        <v>5</v>
      </c>
      <c r="D34" s="4" t="s">
        <v>1</v>
      </c>
      <c r="E34" s="4" t="s">
        <v>137</v>
      </c>
      <c r="F34" s="4"/>
      <c r="G34" s="19">
        <f>G35+G38+G37+G36</f>
        <v>48.038000000000004</v>
      </c>
      <c r="H34" s="62"/>
      <c r="I34" s="62"/>
      <c r="J34" s="62"/>
      <c r="K34" s="62"/>
    </row>
    <row r="35" spans="1:11" s="28" customFormat="1" ht="12.75">
      <c r="A35" s="3" t="s">
        <v>93</v>
      </c>
      <c r="B35" s="29" t="s">
        <v>50</v>
      </c>
      <c r="C35" s="4" t="s">
        <v>5</v>
      </c>
      <c r="D35" s="4" t="s">
        <v>1</v>
      </c>
      <c r="E35" s="4" t="s">
        <v>137</v>
      </c>
      <c r="F35" s="4" t="s">
        <v>91</v>
      </c>
      <c r="G35" s="19">
        <v>31.03</v>
      </c>
      <c r="H35" s="62"/>
      <c r="I35" s="62"/>
      <c r="J35" s="62"/>
      <c r="K35" s="62"/>
    </row>
    <row r="36" spans="1:11" s="28" customFormat="1" ht="38.25">
      <c r="A36" s="3" t="s">
        <v>129</v>
      </c>
      <c r="B36" s="29" t="s">
        <v>50</v>
      </c>
      <c r="C36" s="4" t="s">
        <v>5</v>
      </c>
      <c r="D36" s="4" t="s">
        <v>1</v>
      </c>
      <c r="E36" s="4" t="s">
        <v>137</v>
      </c>
      <c r="F36" s="4" t="s">
        <v>126</v>
      </c>
      <c r="G36" s="19">
        <v>9.37</v>
      </c>
      <c r="H36" s="62"/>
      <c r="I36" s="62"/>
      <c r="J36" s="62"/>
      <c r="K36" s="62"/>
    </row>
    <row r="37" spans="1:11" s="28" customFormat="1" ht="25.5">
      <c r="A37" s="3" t="s">
        <v>120</v>
      </c>
      <c r="B37" s="29" t="s">
        <v>50</v>
      </c>
      <c r="C37" s="4" t="s">
        <v>5</v>
      </c>
      <c r="D37" s="4" t="s">
        <v>1</v>
      </c>
      <c r="E37" s="4" t="s">
        <v>137</v>
      </c>
      <c r="F37" s="4" t="s">
        <v>119</v>
      </c>
      <c r="G37" s="19">
        <v>1.526</v>
      </c>
      <c r="H37" s="62"/>
      <c r="I37" s="62"/>
      <c r="J37" s="62"/>
      <c r="K37" s="62"/>
    </row>
    <row r="38" spans="1:11" s="28" customFormat="1" ht="12.75">
      <c r="A38" s="3" t="s">
        <v>94</v>
      </c>
      <c r="B38" s="29" t="s">
        <v>50</v>
      </c>
      <c r="C38" s="4" t="s">
        <v>5</v>
      </c>
      <c r="D38" s="4" t="s">
        <v>1</v>
      </c>
      <c r="E38" s="4" t="s">
        <v>137</v>
      </c>
      <c r="F38" s="4" t="s">
        <v>92</v>
      </c>
      <c r="G38" s="19">
        <v>6.112</v>
      </c>
      <c r="H38" s="62"/>
      <c r="I38" s="62"/>
      <c r="J38" s="62"/>
      <c r="K38" s="62"/>
    </row>
    <row r="39" spans="1:11" s="55" customFormat="1" ht="13.5">
      <c r="A39" s="30" t="s">
        <v>125</v>
      </c>
      <c r="B39" s="38" t="s">
        <v>50</v>
      </c>
      <c r="C39" s="52" t="s">
        <v>1</v>
      </c>
      <c r="D39" s="52"/>
      <c r="E39" s="52"/>
      <c r="F39" s="52"/>
      <c r="G39" s="23">
        <f>G40</f>
        <v>5</v>
      </c>
      <c r="H39" s="61"/>
      <c r="I39" s="61"/>
      <c r="J39" s="61"/>
      <c r="K39" s="61"/>
    </row>
    <row r="40" spans="1:11" s="28" customFormat="1" ht="25.5">
      <c r="A40" s="3" t="s">
        <v>122</v>
      </c>
      <c r="B40" s="29" t="s">
        <v>50</v>
      </c>
      <c r="C40" s="4" t="s">
        <v>1</v>
      </c>
      <c r="D40" s="4" t="s">
        <v>121</v>
      </c>
      <c r="E40" s="4"/>
      <c r="F40" s="4"/>
      <c r="G40" s="19">
        <f>G41</f>
        <v>5</v>
      </c>
      <c r="H40" s="62"/>
      <c r="I40" s="62"/>
      <c r="J40" s="62"/>
      <c r="K40" s="62"/>
    </row>
    <row r="41" spans="1:11" s="28" customFormat="1" ht="25.5">
      <c r="A41" s="3" t="s">
        <v>123</v>
      </c>
      <c r="B41" s="29" t="s">
        <v>50</v>
      </c>
      <c r="C41" s="4" t="s">
        <v>1</v>
      </c>
      <c r="D41" s="4" t="s">
        <v>121</v>
      </c>
      <c r="E41" s="4" t="s">
        <v>138</v>
      </c>
      <c r="F41" s="4"/>
      <c r="G41" s="19">
        <f>G42</f>
        <v>5</v>
      </c>
      <c r="H41" s="62"/>
      <c r="I41" s="62"/>
      <c r="J41" s="62"/>
      <c r="K41" s="62"/>
    </row>
    <row r="42" spans="1:11" s="28" customFormat="1" ht="25.5">
      <c r="A42" s="3" t="s">
        <v>124</v>
      </c>
      <c r="B42" s="29" t="s">
        <v>50</v>
      </c>
      <c r="C42" s="4" t="s">
        <v>1</v>
      </c>
      <c r="D42" s="4" t="s">
        <v>121</v>
      </c>
      <c r="E42" s="4" t="s">
        <v>139</v>
      </c>
      <c r="F42" s="4"/>
      <c r="G42" s="19">
        <f>G43</f>
        <v>5</v>
      </c>
      <c r="H42" s="62"/>
      <c r="I42" s="62"/>
      <c r="J42" s="62"/>
      <c r="K42" s="62"/>
    </row>
    <row r="43" spans="1:11" s="28" customFormat="1" ht="12.75">
      <c r="A43" s="3" t="s">
        <v>88</v>
      </c>
      <c r="B43" s="29" t="s">
        <v>50</v>
      </c>
      <c r="C43" s="4" t="s">
        <v>1</v>
      </c>
      <c r="D43" s="4" t="s">
        <v>121</v>
      </c>
      <c r="E43" s="4" t="s">
        <v>139</v>
      </c>
      <c r="F43" s="4" t="s">
        <v>96</v>
      </c>
      <c r="G43" s="19">
        <v>5</v>
      </c>
      <c r="H43" s="62"/>
      <c r="I43" s="62"/>
      <c r="J43" s="62"/>
      <c r="K43" s="62"/>
    </row>
    <row r="44" spans="1:11" s="51" customFormat="1" ht="12.75">
      <c r="A44" s="30" t="s">
        <v>7</v>
      </c>
      <c r="B44" s="38" t="s">
        <v>50</v>
      </c>
      <c r="C44" s="52" t="s">
        <v>4</v>
      </c>
      <c r="D44" s="52"/>
      <c r="E44" s="53"/>
      <c r="F44" s="52"/>
      <c r="G44" s="23">
        <f>G45+G51</f>
        <v>457.7</v>
      </c>
      <c r="H44" s="64"/>
      <c r="I44" s="64"/>
      <c r="J44" s="64"/>
      <c r="K44" s="64"/>
    </row>
    <row r="45" spans="1:11" s="13" customFormat="1" ht="12.75" hidden="1">
      <c r="A45" s="3" t="s">
        <v>2</v>
      </c>
      <c r="B45" s="29" t="s">
        <v>50</v>
      </c>
      <c r="C45" s="4" t="s">
        <v>4</v>
      </c>
      <c r="D45" s="4" t="s">
        <v>0</v>
      </c>
      <c r="E45" s="14"/>
      <c r="F45" s="4"/>
      <c r="G45" s="19">
        <f>G46</f>
        <v>0</v>
      </c>
      <c r="H45" s="62"/>
      <c r="I45" s="62"/>
      <c r="J45" s="62"/>
      <c r="K45" s="62"/>
    </row>
    <row r="46" spans="1:11" s="13" customFormat="1" ht="12.75" hidden="1">
      <c r="A46" s="3" t="s">
        <v>10</v>
      </c>
      <c r="B46" s="65">
        <v>668</v>
      </c>
      <c r="C46" s="4" t="s">
        <v>4</v>
      </c>
      <c r="D46" s="4" t="s">
        <v>0</v>
      </c>
      <c r="E46" s="14" t="s">
        <v>8</v>
      </c>
      <c r="F46" s="4"/>
      <c r="G46" s="19">
        <f>G47+G49</f>
        <v>0</v>
      </c>
      <c r="H46" s="49"/>
      <c r="I46" s="49"/>
      <c r="J46" s="49"/>
      <c r="K46" s="49"/>
    </row>
    <row r="47" spans="1:11" s="13" customFormat="1" ht="25.5" hidden="1">
      <c r="A47" s="3" t="s">
        <v>31</v>
      </c>
      <c r="B47" s="65">
        <v>668</v>
      </c>
      <c r="C47" s="4" t="s">
        <v>4</v>
      </c>
      <c r="D47" s="4" t="s">
        <v>0</v>
      </c>
      <c r="E47" s="14" t="s">
        <v>30</v>
      </c>
      <c r="F47" s="4"/>
      <c r="G47" s="19">
        <f>G48</f>
        <v>0</v>
      </c>
      <c r="H47" s="49"/>
      <c r="I47" s="49"/>
      <c r="J47" s="49"/>
      <c r="K47" s="49"/>
    </row>
    <row r="48" spans="1:11" s="13" customFormat="1" ht="12.75" hidden="1">
      <c r="A48" s="3" t="s">
        <v>94</v>
      </c>
      <c r="B48" s="65">
        <v>668</v>
      </c>
      <c r="C48" s="4" t="s">
        <v>4</v>
      </c>
      <c r="D48" s="4" t="s">
        <v>0</v>
      </c>
      <c r="E48" s="14" t="s">
        <v>30</v>
      </c>
      <c r="F48" s="4" t="s">
        <v>92</v>
      </c>
      <c r="G48" s="19"/>
      <c r="H48" s="49"/>
      <c r="I48" s="49"/>
      <c r="J48" s="49"/>
      <c r="K48" s="49"/>
    </row>
    <row r="49" spans="1:11" s="13" customFormat="1" ht="12.75" hidden="1">
      <c r="A49" s="3" t="s">
        <v>33</v>
      </c>
      <c r="B49" s="65">
        <v>668</v>
      </c>
      <c r="C49" s="4" t="s">
        <v>4</v>
      </c>
      <c r="D49" s="4" t="s">
        <v>0</v>
      </c>
      <c r="E49" s="14" t="s">
        <v>32</v>
      </c>
      <c r="F49" s="4"/>
      <c r="G49" s="19">
        <f>G50</f>
        <v>0</v>
      </c>
      <c r="H49" s="49"/>
      <c r="I49" s="49"/>
      <c r="J49" s="49"/>
      <c r="K49" s="49"/>
    </row>
    <row r="50" spans="1:11" s="13" customFormat="1" ht="12.75" hidden="1">
      <c r="A50" s="3" t="s">
        <v>94</v>
      </c>
      <c r="B50" s="65">
        <v>668</v>
      </c>
      <c r="C50" s="4" t="s">
        <v>4</v>
      </c>
      <c r="D50" s="4" t="s">
        <v>0</v>
      </c>
      <c r="E50" s="14" t="s">
        <v>32</v>
      </c>
      <c r="F50" s="4" t="s">
        <v>92</v>
      </c>
      <c r="G50" s="19"/>
      <c r="H50" s="49"/>
      <c r="I50" s="49"/>
      <c r="J50" s="49"/>
      <c r="K50" s="49"/>
    </row>
    <row r="51" spans="1:11" s="13" customFormat="1" ht="12.75">
      <c r="A51" s="3" t="s">
        <v>41</v>
      </c>
      <c r="B51" s="65">
        <v>668</v>
      </c>
      <c r="C51" s="4" t="s">
        <v>4</v>
      </c>
      <c r="D51" s="4" t="s">
        <v>1</v>
      </c>
      <c r="E51" s="14"/>
      <c r="F51" s="4"/>
      <c r="G51" s="19">
        <f>G52</f>
        <v>457.7</v>
      </c>
      <c r="H51" s="49"/>
      <c r="I51" s="49"/>
      <c r="J51" s="49"/>
      <c r="K51" s="49"/>
    </row>
    <row r="52" spans="1:11" s="13" customFormat="1" ht="12.75">
      <c r="A52" s="3" t="s">
        <v>41</v>
      </c>
      <c r="B52" s="65">
        <v>668</v>
      </c>
      <c r="C52" s="4" t="s">
        <v>4</v>
      </c>
      <c r="D52" s="4" t="s">
        <v>1</v>
      </c>
      <c r="E52" s="4" t="s">
        <v>142</v>
      </c>
      <c r="F52" s="4"/>
      <c r="G52" s="19">
        <f>G53+G55+G57+G59</f>
        <v>457.7</v>
      </c>
      <c r="H52" s="49"/>
      <c r="I52" s="49"/>
      <c r="J52" s="49"/>
      <c r="K52" s="49"/>
    </row>
    <row r="53" spans="1:11" s="13" customFormat="1" ht="12.75">
      <c r="A53" s="54" t="s">
        <v>34</v>
      </c>
      <c r="B53" s="65">
        <v>668</v>
      </c>
      <c r="C53" s="4" t="s">
        <v>4</v>
      </c>
      <c r="D53" s="4" t="s">
        <v>1</v>
      </c>
      <c r="E53" s="4" t="s">
        <v>143</v>
      </c>
      <c r="F53" s="4"/>
      <c r="G53" s="19">
        <f>G54</f>
        <v>57.7</v>
      </c>
      <c r="H53" s="49"/>
      <c r="I53" s="49"/>
      <c r="J53" s="49"/>
      <c r="K53" s="49"/>
    </row>
    <row r="54" spans="1:11" s="13" customFormat="1" ht="12.75">
      <c r="A54" s="3" t="s">
        <v>94</v>
      </c>
      <c r="B54" s="65">
        <v>668</v>
      </c>
      <c r="C54" s="4" t="s">
        <v>4</v>
      </c>
      <c r="D54" s="4" t="s">
        <v>1</v>
      </c>
      <c r="E54" s="4" t="s">
        <v>143</v>
      </c>
      <c r="F54" s="4" t="s">
        <v>92</v>
      </c>
      <c r="G54" s="19">
        <v>57.7</v>
      </c>
      <c r="H54" s="49"/>
      <c r="I54" s="49"/>
      <c r="J54" s="49"/>
      <c r="K54" s="49"/>
    </row>
    <row r="55" spans="1:11" s="13" customFormat="1" ht="12.75" hidden="1">
      <c r="A55" s="54" t="s">
        <v>36</v>
      </c>
      <c r="B55" s="65">
        <v>668</v>
      </c>
      <c r="C55" s="4" t="s">
        <v>4</v>
      </c>
      <c r="D55" s="4" t="s">
        <v>1</v>
      </c>
      <c r="E55" s="14" t="s">
        <v>35</v>
      </c>
      <c r="F55" s="4"/>
      <c r="G55" s="19">
        <f>G56</f>
        <v>0</v>
      </c>
      <c r="H55" s="49"/>
      <c r="I55" s="49"/>
      <c r="J55" s="49"/>
      <c r="K55" s="49"/>
    </row>
    <row r="56" spans="1:11" s="13" customFormat="1" ht="12.75" hidden="1">
      <c r="A56" s="3" t="s">
        <v>94</v>
      </c>
      <c r="B56" s="65">
        <v>668</v>
      </c>
      <c r="C56" s="4" t="s">
        <v>4</v>
      </c>
      <c r="D56" s="4" t="s">
        <v>1</v>
      </c>
      <c r="E56" s="14" t="s">
        <v>35</v>
      </c>
      <c r="F56" s="4" t="s">
        <v>92</v>
      </c>
      <c r="G56" s="19"/>
      <c r="H56" s="49"/>
      <c r="I56" s="49"/>
      <c r="J56" s="49"/>
      <c r="K56" s="49"/>
    </row>
    <row r="57" spans="1:11" s="13" customFormat="1" ht="12.75">
      <c r="A57" s="54" t="s">
        <v>37</v>
      </c>
      <c r="B57" s="65">
        <v>668</v>
      </c>
      <c r="C57" s="4" t="s">
        <v>4</v>
      </c>
      <c r="D57" s="4" t="s">
        <v>1</v>
      </c>
      <c r="E57" s="4" t="s">
        <v>146</v>
      </c>
      <c r="F57" s="4"/>
      <c r="G57" s="19">
        <f>G58</f>
        <v>361.6</v>
      </c>
      <c r="H57" s="49"/>
      <c r="I57" s="49"/>
      <c r="J57" s="49"/>
      <c r="K57" s="49"/>
    </row>
    <row r="58" spans="1:11" s="13" customFormat="1" ht="12.75">
      <c r="A58" s="3" t="s">
        <v>94</v>
      </c>
      <c r="B58" s="65">
        <v>668</v>
      </c>
      <c r="C58" s="4" t="s">
        <v>4</v>
      </c>
      <c r="D58" s="4" t="s">
        <v>1</v>
      </c>
      <c r="E58" s="4" t="s">
        <v>146</v>
      </c>
      <c r="F58" s="4" t="s">
        <v>92</v>
      </c>
      <c r="G58" s="19">
        <v>361.6</v>
      </c>
      <c r="H58" s="49"/>
      <c r="I58" s="49"/>
      <c r="J58" s="49"/>
      <c r="K58" s="49"/>
    </row>
    <row r="59" spans="1:11" s="13" customFormat="1" ht="24" customHeight="1">
      <c r="A59" s="54" t="s">
        <v>38</v>
      </c>
      <c r="B59" s="65">
        <v>668</v>
      </c>
      <c r="C59" s="4" t="s">
        <v>4</v>
      </c>
      <c r="D59" s="4" t="s">
        <v>1</v>
      </c>
      <c r="E59" s="4" t="s">
        <v>147</v>
      </c>
      <c r="F59" s="4"/>
      <c r="G59" s="19">
        <f>G60</f>
        <v>38.4</v>
      </c>
      <c r="H59" s="49"/>
      <c r="I59" s="49"/>
      <c r="J59" s="49"/>
      <c r="K59" s="49"/>
    </row>
    <row r="60" spans="1:11" s="13" customFormat="1" ht="24" customHeight="1">
      <c r="A60" s="3" t="s">
        <v>94</v>
      </c>
      <c r="B60" s="65">
        <v>668</v>
      </c>
      <c r="C60" s="4" t="s">
        <v>4</v>
      </c>
      <c r="D60" s="4" t="s">
        <v>1</v>
      </c>
      <c r="E60" s="4" t="s">
        <v>147</v>
      </c>
      <c r="F60" s="4" t="s">
        <v>92</v>
      </c>
      <c r="G60" s="19">
        <v>38.4</v>
      </c>
      <c r="H60" s="49"/>
      <c r="I60" s="49"/>
      <c r="J60" s="49"/>
      <c r="K60" s="49"/>
    </row>
    <row r="61" spans="1:11" s="51" customFormat="1" ht="12.75">
      <c r="A61" s="30" t="s">
        <v>14</v>
      </c>
      <c r="B61" s="38" t="s">
        <v>50</v>
      </c>
      <c r="C61" s="52" t="s">
        <v>6</v>
      </c>
      <c r="D61" s="52"/>
      <c r="E61" s="52"/>
      <c r="F61" s="52"/>
      <c r="G61" s="23">
        <f>G62</f>
        <v>1541.953</v>
      </c>
      <c r="H61" s="64"/>
      <c r="I61" s="64"/>
      <c r="J61" s="64"/>
      <c r="K61" s="64"/>
    </row>
    <row r="62" spans="1:11" s="13" customFormat="1" ht="12.75">
      <c r="A62" s="3" t="s">
        <v>15</v>
      </c>
      <c r="B62" s="29" t="s">
        <v>50</v>
      </c>
      <c r="C62" s="4" t="s">
        <v>6</v>
      </c>
      <c r="D62" s="4" t="s">
        <v>0</v>
      </c>
      <c r="E62" s="4"/>
      <c r="F62" s="4"/>
      <c r="G62" s="19">
        <f>G63+G70</f>
        <v>1541.953</v>
      </c>
      <c r="H62" s="66"/>
      <c r="I62" s="66"/>
      <c r="J62" s="66"/>
      <c r="K62" s="66"/>
    </row>
    <row r="63" spans="1:11" s="13" customFormat="1" ht="24.75" customHeight="1" hidden="1">
      <c r="A63" s="3" t="s">
        <v>16</v>
      </c>
      <c r="B63" s="29" t="s">
        <v>50</v>
      </c>
      <c r="C63" s="4" t="s">
        <v>6</v>
      </c>
      <c r="D63" s="4" t="s">
        <v>0</v>
      </c>
      <c r="E63" s="4" t="s">
        <v>140</v>
      </c>
      <c r="F63" s="4"/>
      <c r="G63" s="19">
        <f>G64</f>
        <v>0</v>
      </c>
      <c r="H63" s="49"/>
      <c r="I63" s="49"/>
      <c r="J63" s="49"/>
      <c r="K63" s="49"/>
    </row>
    <row r="64" spans="1:11" s="13" customFormat="1" ht="12.75" hidden="1">
      <c r="A64" s="3" t="s">
        <v>12</v>
      </c>
      <c r="B64" s="29" t="s">
        <v>50</v>
      </c>
      <c r="C64" s="4" t="s">
        <v>6</v>
      </c>
      <c r="D64" s="4" t="s">
        <v>0</v>
      </c>
      <c r="E64" s="4" t="s">
        <v>148</v>
      </c>
      <c r="F64" s="4"/>
      <c r="G64" s="19">
        <f>G65+G66+G69+G68+G67</f>
        <v>0</v>
      </c>
      <c r="H64" s="62"/>
      <c r="I64" s="62"/>
      <c r="J64" s="62"/>
      <c r="K64" s="62"/>
    </row>
    <row r="65" spans="1:11" s="13" customFormat="1" ht="12.75" hidden="1">
      <c r="A65" s="3" t="s">
        <v>93</v>
      </c>
      <c r="B65" s="29" t="s">
        <v>50</v>
      </c>
      <c r="C65" s="4" t="s">
        <v>6</v>
      </c>
      <c r="D65" s="4" t="s">
        <v>0</v>
      </c>
      <c r="E65" s="4" t="s">
        <v>148</v>
      </c>
      <c r="F65" s="4" t="s">
        <v>98</v>
      </c>
      <c r="G65" s="19">
        <v>0</v>
      </c>
      <c r="H65" s="62"/>
      <c r="I65" s="62"/>
      <c r="J65" s="62"/>
      <c r="K65" s="62"/>
    </row>
    <row r="66" spans="1:11" s="13" customFormat="1" ht="12.75" hidden="1">
      <c r="A66" s="3" t="s">
        <v>107</v>
      </c>
      <c r="B66" s="29" t="s">
        <v>50</v>
      </c>
      <c r="C66" s="4" t="s">
        <v>6</v>
      </c>
      <c r="D66" s="4" t="s">
        <v>0</v>
      </c>
      <c r="E66" s="4" t="s">
        <v>148</v>
      </c>
      <c r="F66" s="4" t="s">
        <v>106</v>
      </c>
      <c r="G66" s="19">
        <v>0</v>
      </c>
      <c r="H66" s="62"/>
      <c r="I66" s="62"/>
      <c r="J66" s="62"/>
      <c r="K66" s="62"/>
    </row>
    <row r="67" spans="1:11" s="13" customFormat="1" ht="38.25" hidden="1">
      <c r="A67" s="3" t="s">
        <v>129</v>
      </c>
      <c r="B67" s="29" t="s">
        <v>50</v>
      </c>
      <c r="C67" s="4" t="s">
        <v>6</v>
      </c>
      <c r="D67" s="4" t="s">
        <v>0</v>
      </c>
      <c r="E67" s="4" t="s">
        <v>148</v>
      </c>
      <c r="F67" s="4" t="s">
        <v>127</v>
      </c>
      <c r="G67" s="19">
        <v>0</v>
      </c>
      <c r="H67" s="62"/>
      <c r="I67" s="62"/>
      <c r="J67" s="62"/>
      <c r="K67" s="62"/>
    </row>
    <row r="68" spans="1:11" s="13" customFormat="1" ht="25.5" hidden="1">
      <c r="A68" s="3" t="s">
        <v>120</v>
      </c>
      <c r="B68" s="29" t="s">
        <v>50</v>
      </c>
      <c r="C68" s="4" t="s">
        <v>6</v>
      </c>
      <c r="D68" s="4" t="s">
        <v>0</v>
      </c>
      <c r="E68" s="4" t="s">
        <v>148</v>
      </c>
      <c r="F68" s="4" t="s">
        <v>119</v>
      </c>
      <c r="G68" s="19">
        <v>0</v>
      </c>
      <c r="H68" s="62"/>
      <c r="I68" s="62"/>
      <c r="J68" s="62"/>
      <c r="K68" s="62"/>
    </row>
    <row r="69" spans="1:11" s="13" customFormat="1" ht="12.75" hidden="1">
      <c r="A69" s="3" t="s">
        <v>108</v>
      </c>
      <c r="B69" s="29" t="s">
        <v>50</v>
      </c>
      <c r="C69" s="4" t="s">
        <v>6</v>
      </c>
      <c r="D69" s="4" t="s">
        <v>0</v>
      </c>
      <c r="E69" s="4" t="s">
        <v>148</v>
      </c>
      <c r="F69" s="4" t="s">
        <v>92</v>
      </c>
      <c r="G69" s="19">
        <v>0</v>
      </c>
      <c r="H69" s="62"/>
      <c r="I69" s="62"/>
      <c r="J69" s="62"/>
      <c r="K69" s="62"/>
    </row>
    <row r="70" spans="1:11" s="13" customFormat="1" ht="38.25">
      <c r="A70" s="3" t="s">
        <v>158</v>
      </c>
      <c r="B70" s="29" t="s">
        <v>42</v>
      </c>
      <c r="C70" s="4" t="s">
        <v>6</v>
      </c>
      <c r="D70" s="4" t="s">
        <v>0</v>
      </c>
      <c r="E70" s="4" t="s">
        <v>156</v>
      </c>
      <c r="F70" s="4"/>
      <c r="G70" s="19">
        <f>G71</f>
        <v>1541.953</v>
      </c>
      <c r="H70" s="49"/>
      <c r="I70" s="49"/>
      <c r="J70" s="49"/>
      <c r="K70" s="49"/>
    </row>
    <row r="71" spans="1:11" s="13" customFormat="1" ht="38.25">
      <c r="A71" s="3" t="s">
        <v>158</v>
      </c>
      <c r="B71" s="29" t="s">
        <v>42</v>
      </c>
      <c r="C71" s="4" t="s">
        <v>6</v>
      </c>
      <c r="D71" s="4" t="s">
        <v>0</v>
      </c>
      <c r="E71" s="4" t="s">
        <v>156</v>
      </c>
      <c r="F71" s="4" t="s">
        <v>157</v>
      </c>
      <c r="G71" s="19">
        <v>1541.953</v>
      </c>
      <c r="H71" s="62"/>
      <c r="I71" s="62"/>
      <c r="J71" s="62"/>
      <c r="K71" s="62"/>
    </row>
    <row r="72" spans="1:11" s="13" customFormat="1" ht="12.75" hidden="1">
      <c r="A72" s="3" t="s">
        <v>93</v>
      </c>
      <c r="B72" s="29" t="s">
        <v>50</v>
      </c>
      <c r="C72" s="4" t="s">
        <v>6</v>
      </c>
      <c r="D72" s="4" t="s">
        <v>0</v>
      </c>
      <c r="E72" s="4" t="s">
        <v>40</v>
      </c>
      <c r="F72" s="4" t="s">
        <v>98</v>
      </c>
      <c r="G72" s="19"/>
      <c r="H72" s="62"/>
      <c r="I72" s="62"/>
      <c r="J72" s="62"/>
      <c r="K72" s="62"/>
    </row>
    <row r="73" spans="1:11" s="13" customFormat="1" ht="12.75" hidden="1">
      <c r="A73" s="3" t="s">
        <v>107</v>
      </c>
      <c r="B73" s="71" t="s">
        <v>50</v>
      </c>
      <c r="C73" s="4" t="s">
        <v>6</v>
      </c>
      <c r="D73" s="4" t="s">
        <v>0</v>
      </c>
      <c r="E73" s="4" t="s">
        <v>40</v>
      </c>
      <c r="F73" s="67" t="s">
        <v>106</v>
      </c>
      <c r="G73" s="68"/>
      <c r="H73" s="62"/>
      <c r="I73" s="62"/>
      <c r="J73" s="62"/>
      <c r="K73" s="62"/>
    </row>
    <row r="74" spans="1:11" s="13" customFormat="1" ht="12.75" hidden="1">
      <c r="A74" s="3" t="s">
        <v>108</v>
      </c>
      <c r="B74" s="71" t="s">
        <v>50</v>
      </c>
      <c r="C74" s="4" t="s">
        <v>6</v>
      </c>
      <c r="D74" s="4" t="s">
        <v>0</v>
      </c>
      <c r="E74" s="4" t="s">
        <v>40</v>
      </c>
      <c r="F74" s="67" t="s">
        <v>92</v>
      </c>
      <c r="G74" s="68"/>
      <c r="H74" s="62"/>
      <c r="I74" s="62"/>
      <c r="J74" s="62"/>
      <c r="K74" s="62"/>
    </row>
    <row r="75" spans="1:13" s="33" customFormat="1" ht="13.5" thickBot="1">
      <c r="A75" s="8" t="s">
        <v>21</v>
      </c>
      <c r="B75" s="31"/>
      <c r="C75" s="69"/>
      <c r="D75" s="69"/>
      <c r="E75" s="70"/>
      <c r="F75" s="69"/>
      <c r="G75" s="25">
        <f>G13</f>
        <v>4338.659</v>
      </c>
      <c r="H75" s="48"/>
      <c r="I75" s="48"/>
      <c r="J75" s="48"/>
      <c r="K75" s="48"/>
      <c r="M75" s="32"/>
    </row>
    <row r="77" spans="1:12" s="5" customFormat="1" ht="17.25">
      <c r="A77" s="9"/>
      <c r="G77" s="26"/>
      <c r="H77" s="27"/>
      <c r="I77" s="27"/>
      <c r="J77" s="17"/>
      <c r="K77" s="17"/>
      <c r="L77" s="39"/>
    </row>
    <row r="78" ht="12.75">
      <c r="L78" s="37"/>
    </row>
    <row r="79" ht="12.75">
      <c r="G79" s="37"/>
    </row>
  </sheetData>
  <sheetProtection formatColumns="0" autoFilter="0"/>
  <mergeCells count="15"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  <mergeCell ref="A10:A12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7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ADZNAM</cp:lastModifiedBy>
  <cp:lastPrinted>2017-11-22T07:49:49Z</cp:lastPrinted>
  <dcterms:created xsi:type="dcterms:W3CDTF">2002-01-25T11:20:01Z</dcterms:created>
  <dcterms:modified xsi:type="dcterms:W3CDTF">2017-12-29T05:59:35Z</dcterms:modified>
  <cp:category/>
  <cp:version/>
  <cp:contentType/>
  <cp:contentStatus/>
</cp:coreProperties>
</file>